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en\Dropbox (HCT LLC)\HCT Sales\"/>
    </mc:Choice>
  </mc:AlternateContent>
  <xr:revisionPtr revIDLastSave="0" documentId="8_{B74A6CE9-20EA-45F5-8953-AE4237ECB3C1}" xr6:coauthVersionLast="47" xr6:coauthVersionMax="47" xr10:uidLastSave="{00000000-0000-0000-0000-000000000000}"/>
  <bookViews>
    <workbookView xWindow="-90" yWindow="-90" windowWidth="19380" windowHeight="10260" activeTab="1" xr2:uid="{A4BF030A-77C4-498D-AEB5-CCE5FEC8B68F}"/>
  </bookViews>
  <sheets>
    <sheet name="Introduction" sheetId="2" r:id="rId1"/>
    <sheet name="Water &amp; Soil Data" sheetId="1" r:id="rId2"/>
    <sheet name="Features" sheetId="3" r:id="rId3"/>
  </sheets>
  <definedNames>
    <definedName name="_xlnm.Print_Area" localSheetId="0">Introduction!$A$1:$M$77</definedName>
    <definedName name="_xlnm.Print_Area" localSheetId="1">'Water &amp; Soil Data'!$A$1:$N$78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5" i="1" l="1"/>
  <c r="K64" i="1"/>
  <c r="K70" i="1" s="1"/>
  <c r="L47" i="1"/>
  <c r="L57" i="1"/>
  <c r="L55" i="1"/>
  <c r="L54" i="1"/>
  <c r="L53" i="1"/>
  <c r="L52" i="1"/>
  <c r="L51" i="1"/>
  <c r="L46" i="1"/>
  <c r="L41" i="1"/>
  <c r="L40" i="1"/>
  <c r="L39" i="1"/>
  <c r="L38" i="1"/>
  <c r="L37" i="1"/>
  <c r="L36" i="1"/>
  <c r="K71" i="1" l="1"/>
</calcChain>
</file>

<file path=xl/sharedStrings.xml><?xml version="1.0" encoding="utf-8"?>
<sst xmlns="http://schemas.openxmlformats.org/spreadsheetml/2006/main" count="294" uniqueCount="233">
  <si>
    <t>Sodium</t>
  </si>
  <si>
    <t>Nitrate</t>
  </si>
  <si>
    <t>Phosphorus</t>
  </si>
  <si>
    <t>Potassium</t>
  </si>
  <si>
    <t>Sulfur</t>
  </si>
  <si>
    <t>Calcium</t>
  </si>
  <si>
    <t>Magnesium</t>
  </si>
  <si>
    <t>Zinc</t>
  </si>
  <si>
    <t>Iron</t>
  </si>
  <si>
    <t>Manganese</t>
  </si>
  <si>
    <t>Copper</t>
  </si>
  <si>
    <t>Boron</t>
  </si>
  <si>
    <t>Aluminum</t>
  </si>
  <si>
    <t>Client Name:</t>
  </si>
  <si>
    <t xml:space="preserve">Client ID: </t>
  </si>
  <si>
    <t>Moisture:</t>
  </si>
  <si>
    <t>Slope:</t>
  </si>
  <si>
    <t>Condition:</t>
  </si>
  <si>
    <t>Depth, in.:</t>
  </si>
  <si>
    <t xml:space="preserve">Zone: </t>
  </si>
  <si>
    <t>7032 East Cortez Drive - Scottsdale, AZ 85254-5123</t>
  </si>
  <si>
    <t>www.hctllc.com - info@hctllc.com - (888) 788-5807</t>
  </si>
  <si>
    <t>P</t>
  </si>
  <si>
    <t>K</t>
  </si>
  <si>
    <t>S</t>
  </si>
  <si>
    <t>Ca</t>
  </si>
  <si>
    <t>Na</t>
  </si>
  <si>
    <t>ppm</t>
  </si>
  <si>
    <t>B</t>
  </si>
  <si>
    <t>Mg</t>
  </si>
  <si>
    <t>Zn</t>
  </si>
  <si>
    <t>Fe</t>
  </si>
  <si>
    <t>Mn</t>
  </si>
  <si>
    <t>Cu</t>
  </si>
  <si>
    <t>Al</t>
  </si>
  <si>
    <t>NO3-N</t>
  </si>
  <si>
    <t>Legacy Testing Methods developed in collaboration with Dr. York of Tournament Turf Laboratories, Inc., Robert Oppold of ISTRC, and HCT, LLC</t>
  </si>
  <si>
    <t>Sulfate</t>
  </si>
  <si>
    <t>SO4</t>
  </si>
  <si>
    <t>Bicarbonate</t>
  </si>
  <si>
    <t>HCO3</t>
  </si>
  <si>
    <t>Chloride</t>
  </si>
  <si>
    <t>Cl</t>
  </si>
  <si>
    <t>pH</t>
  </si>
  <si>
    <t>pHc</t>
  </si>
  <si>
    <t>Ttl. Alk</t>
  </si>
  <si>
    <t>Units</t>
  </si>
  <si>
    <t>Hydroxide</t>
  </si>
  <si>
    <t>OH</t>
  </si>
  <si>
    <t>Carbonate</t>
  </si>
  <si>
    <t>CO3</t>
  </si>
  <si>
    <t>umho/cm</t>
  </si>
  <si>
    <t>%</t>
  </si>
  <si>
    <t>Total Hardness</t>
  </si>
  <si>
    <t>SAR</t>
  </si>
  <si>
    <t>Adjusted</t>
  </si>
  <si>
    <t>ratio</t>
  </si>
  <si>
    <t>Summary Tables for Analyses of:</t>
  </si>
  <si>
    <t>INTRODUCTION TO IMPROVED ANALYTICAL TESTING METHODS</t>
  </si>
  <si>
    <t>In "both" water and soil analyses, we are dealing with basically 16 of the same elements.</t>
  </si>
  <si>
    <t>The scale formers, highly insoluble: Calcium, Iron and Aluminum</t>
  </si>
  <si>
    <t xml:space="preserve">The toxins; sodium and chloride, but also the waste of sulfate reducing bacteria, mainly hydrogen sulfide gas, commonly </t>
  </si>
  <si>
    <t xml:space="preserve">referred to as black layer, root rot and even organic matter. </t>
  </si>
  <si>
    <t>The bonds of valence, the electrical / magnetic bonding of elements;</t>
  </si>
  <si>
    <t>Chloride valence bonds: Calcium, Zinc, Iron, Boron and Sodium</t>
  </si>
  <si>
    <t>Calcium valence bonds: phosphate, chloride, carbonate</t>
  </si>
  <si>
    <t>The bonds of carbonate: Calcium and Magnesium</t>
  </si>
  <si>
    <t>Then there is Bacteria: Bacteria that forms slimes, other bacteria that produce toxic gasses and wastes</t>
  </si>
  <si>
    <t xml:space="preserve">Bacteria originates from the water into the soil. If not consumed it can collect and hinder soil vitality. </t>
  </si>
  <si>
    <t xml:space="preserve">If biology is not dealt with, likely by controlling bacteria, it can grow, exponentially, every 15 minutes, and be toxic.  </t>
  </si>
  <si>
    <t xml:space="preserve">What are we doing for chloride and sodium toxicity? </t>
  </si>
  <si>
    <t xml:space="preserve">We MUST analyze and interpret our water and soils accurately!  </t>
  </si>
  <si>
    <t xml:space="preserve">         We're in the business of remediating and sustaining soil vitality through water treatment</t>
  </si>
  <si>
    <t>Water Analyses:</t>
  </si>
  <si>
    <t>The way the industry looks at water works. They way we tell them what data to provide us needs specificity.</t>
  </si>
  <si>
    <t>How the water is taken, where it is taken from, how it is identified, whether the actual water used is a blend</t>
  </si>
  <si>
    <t xml:space="preserve">and what percentage, environmental influences like salt from ice melt, or the addition of copper sulfate into </t>
  </si>
  <si>
    <t xml:space="preserve">the pond (bad idea), all impact not only the data but the interpretations, recommendations, vegetation vitality </t>
  </si>
  <si>
    <t>resources and expenses.</t>
  </si>
  <si>
    <t xml:space="preserve">There are specific reasons an agronomist needs specific elements in this test. See the list of elements needed. </t>
  </si>
  <si>
    <t xml:space="preserve">The Bac T Analysis if the water ius essential! Paste the following link into a web browser. </t>
  </si>
  <si>
    <t>https://1cceb5a7-b7dc-4df8-82b8-16602f59ceb5.filesusr.com/ugd/725874_42ec2cb588e141358dda7e2c8de92a1b.pdf</t>
  </si>
  <si>
    <t>Soil Analyses:</t>
  </si>
  <si>
    <t xml:space="preserve">You may be accustomed to existing soil data that is usually comprised of the "available" and then the </t>
  </si>
  <si>
    <t xml:space="preserve">"exchangeable" elements. Available being what elements are liberated in the soil by watering. Exchangeable </t>
  </si>
  <si>
    <t xml:space="preserve">show what is in the soil. </t>
  </si>
  <si>
    <t xml:space="preserve">In our research, our questions were multiple;  </t>
  </si>
  <si>
    <t xml:space="preserve">1. Why do they use reagent grade lab water in the "available" analyses. Is that representative to real conditions?  </t>
  </si>
  <si>
    <t xml:space="preserve">2. Why do the exchangeables continue to increase over time, test after test and them max out?  </t>
  </si>
  <si>
    <t>3. What is the academia for all these tests and the recommending of calcium sulfate (gypsum) and sulfuric acid.</t>
  </si>
  <si>
    <t>We found the answers, identified the room for improvement, and worked with experts to make the improvements</t>
  </si>
  <si>
    <t xml:space="preserve">We've documented the deficiencies, and they are available on request. </t>
  </si>
  <si>
    <t xml:space="preserve">We've contacted labs and advised them, in writing. </t>
  </si>
  <si>
    <t xml:space="preserve">We continue to get labs to adopt the knowledge and expertise which we refer to the Legacy Methods. </t>
  </si>
  <si>
    <t xml:space="preserve">BUT MANY LABS REFUSE TO MAKE THE ADJUSTMENTS BECAUSE OF INTERRUPTING PROCESSES. SO THEY'D RATHER MAINTAIN </t>
  </si>
  <si>
    <t>THEIR EFFICIENCIES AND PROCESSES RATHER THAN PROVIDE YOU ACCURATE DATE? ACCURATE DATA "WILL" CHANGE YOUR ROI!</t>
  </si>
  <si>
    <t>Available - Also referred to Saturated Paste Extract</t>
  </si>
  <si>
    <t xml:space="preserve">Use actual irrigation water, include any ongoing treatments in the water </t>
  </si>
  <si>
    <t>1:3 soil to water ratio versus 1:1</t>
  </si>
  <si>
    <t>72 hours soak time (chemical retention)</t>
  </si>
  <si>
    <t>Exchangeable - We now call it Total Exchangeable</t>
  </si>
  <si>
    <t xml:space="preserve">The AA and DTPA were too weak to liberate the total elements. </t>
  </si>
  <si>
    <t xml:space="preserve">Mehlich III - he improved on his method 3 times </t>
  </si>
  <si>
    <t>Our method is EPA 200.7-4.4 - the same method for quantifying manure with additional critical improvements</t>
  </si>
  <si>
    <t xml:space="preserve"> - Similar to HCT's Program, HCl, AA, H202, +++It incorporates HCl, Nitric and H2O2</t>
  </si>
  <si>
    <t xml:space="preserve">The Total Exchangeable will exhibit chronic ailments in the industry of massive saturations of Ca, Fe and Al. </t>
  </si>
  <si>
    <t xml:space="preserve">In almost every case, calcium, iron and aluminum are in masses. </t>
  </si>
  <si>
    <t xml:space="preserve">These saturations hinder infiltration, pore space, available nutrition. They also perpetuate negative and toxic </t>
  </si>
  <si>
    <t>biological conditions, as well as harboring toxic chloride and sodium. So how do we treat, liberate and detoxify?</t>
  </si>
  <si>
    <t xml:space="preserve">A. Proper soil sampling. B. Proper Analytical Data C. Proper chemistry and agronomical techniques for that specific site.  </t>
  </si>
  <si>
    <t>Acknowledgements: Dr. Dave York of TTL and Robert Oppold of ISTRC</t>
  </si>
  <si>
    <t>The Legacy Testing Methods</t>
  </si>
  <si>
    <t>HCT, LLC - Scottsdale, AZ - www.hctllc.com - (888) 788-5807 - info@hctllc.com</t>
  </si>
  <si>
    <t>Features</t>
  </si>
  <si>
    <t xml:space="preserve">Whether the lab data was provided in meq/L or ppm/mg/L, this document converts it all to mg/l - which is also ppm. </t>
  </si>
  <si>
    <t>Note: ppm is parts per million, so consider like in chemistry, 1 ppm is 1 gl, per million gallons of water</t>
  </si>
  <si>
    <t xml:space="preserve">So 20 ppm of calcium is like saying there are 20 calcium units in 1 million unuts of the soil. </t>
  </si>
  <si>
    <t xml:space="preserve">If the same soil has 100 ppm of magnesium, and 500 ppm sodium, then 620 units of the soil are consummed by these elements.  </t>
  </si>
  <si>
    <t>TDS is the sum of the waters mineral and metal elements, as mg/L</t>
  </si>
  <si>
    <t xml:space="preserve">Conductivity and Ec are smilar to TDS, and you can detemine all three by having one of them, just be math conversion. </t>
  </si>
  <si>
    <t xml:space="preserve">We think these measurments when high are bad, yet a bag of fertilizer in water will be an enormouns number of value.  . </t>
  </si>
  <si>
    <t xml:space="preserve">However a bag of sodium will raise these numbers as well, and that would be toxic. </t>
  </si>
  <si>
    <t xml:space="preserve">So, we do not rely on these totals. We separate them by the elements of nutrition versus toxins, individually, not collectively as Ec, Condiuctivity or TDS. </t>
  </si>
  <si>
    <t xml:space="preserve">Also note, each million gallons of water is there are 3.068 acre ft. of water. </t>
  </si>
  <si>
    <t xml:space="preserve">1 acre ft. of water is 326,000 gallon of water. </t>
  </si>
  <si>
    <t xml:space="preserve">3 acre ft. of water is basically 1 million gallons of water. </t>
  </si>
  <si>
    <t xml:space="preserve">If you are watering 5 acre ft. of water, then 5 times 326,000 = 1.6 million gallons. </t>
  </si>
  <si>
    <t xml:space="preserve">If the product is 3 ppm, and you use 1.6 million gallons of water, the 3 x 1.6 = 4.8 gallons. </t>
  </si>
  <si>
    <t>4.8 divided by 5 acre ft. = .96 gl per acre ft. of water</t>
  </si>
  <si>
    <t xml:space="preserve">Why purchase nutrients that are already saturated in your soils and are hindering crop vitality, when you can improve soil quality </t>
  </si>
  <si>
    <t xml:space="preserve">while harvesting the nutrients already purchased, spending less and saving more? </t>
  </si>
  <si>
    <t>Water</t>
  </si>
  <si>
    <t>Item</t>
  </si>
  <si>
    <t>Measurement</t>
  </si>
  <si>
    <t>Mehlich III</t>
  </si>
  <si>
    <t>AA/DTPA</t>
  </si>
  <si>
    <t>Symbol</t>
  </si>
  <si>
    <t>Legacy Method</t>
  </si>
  <si>
    <t>Notes</t>
  </si>
  <si>
    <t>Total Bacteria</t>
  </si>
  <si>
    <t>CFU/mL</t>
  </si>
  <si>
    <t>Exponents (1-7)</t>
  </si>
  <si>
    <t>TEC</t>
  </si>
  <si>
    <t>10+</t>
  </si>
  <si>
    <t>Organic Matter</t>
  </si>
  <si>
    <t>Mehlich III Phosphorous</t>
  </si>
  <si>
    <t>400+</t>
  </si>
  <si>
    <t>LT 50 lbs/acre</t>
  </si>
  <si>
    <t>Ca:Mg</t>
  </si>
  <si>
    <t>6:1</t>
  </si>
  <si>
    <t>K:Na</t>
  </si>
  <si>
    <t>5:1</t>
  </si>
  <si>
    <t>1+</t>
  </si>
  <si>
    <t>200+</t>
  </si>
  <si>
    <t>50+</t>
  </si>
  <si>
    <t>3+</t>
  </si>
  <si>
    <t>Ref: Paul Cushing 2/10/2022 GCSAA</t>
  </si>
  <si>
    <t>Turf Soils (FWY) 2019 - The Preserve Golf Club 2019</t>
  </si>
  <si>
    <t>100+ Ca, 100- CaSO4</t>
  </si>
  <si>
    <t>1-2 / 2-5%  greens versus fairways and roughs</t>
  </si>
  <si>
    <t>Color</t>
  </si>
  <si>
    <t xml:space="preserve">pH </t>
  </si>
  <si>
    <t xml:space="preserve">Don't chase it! </t>
  </si>
  <si>
    <t>Report Date:</t>
  </si>
  <si>
    <t>Soil Available</t>
  </si>
  <si>
    <t>Soil Exchangeable</t>
  </si>
  <si>
    <t>Soil Digestible</t>
  </si>
  <si>
    <t>Crop:</t>
  </si>
  <si>
    <t>Oragnic Matter</t>
  </si>
  <si>
    <t>OM</t>
  </si>
  <si>
    <t>Data Reference</t>
  </si>
  <si>
    <t>Date</t>
  </si>
  <si>
    <t>ID</t>
  </si>
  <si>
    <t>HCT Technician:</t>
  </si>
  <si>
    <t>Other</t>
  </si>
  <si>
    <t>Ratio to Water</t>
  </si>
  <si>
    <t>Breif Description ( + good - bad)</t>
  </si>
  <si>
    <t>Electrical Conductivity</t>
  </si>
  <si>
    <t>Ec</t>
  </si>
  <si>
    <t>TH</t>
  </si>
  <si>
    <t xml:space="preserve">m or p Alk. </t>
  </si>
  <si>
    <t>-/+ The gas that releases when dissolving scale, the glue of scale, beneficial gas for vegetation.</t>
  </si>
  <si>
    <t xml:space="preserve"> - bicarbonate is a acid reducer that has to be accounted for in the application of HCT Curative</t>
  </si>
  <si>
    <t>Nutrition, also likes to bond with everything, less than soluble / available unless treated with HCT</t>
  </si>
  <si>
    <t xml:space="preserve">Nutrition, also likes to bond with everything, less than soluble / available unless treated with HCT. Nutrition for algae &amp; bacteria. </t>
  </si>
  <si>
    <t>Essential nutrient but in excess feeds SRB bacteria and creates anoxic toxicity. Ca + H2SO4 makes drywall. Also a dessicant.</t>
  </si>
  <si>
    <t>Like S, Essential nutrient but in excess feeds SRB bacteria and creates anoxic toxicity. Ca + H2SO4 makes drywall. Also a dessicant.</t>
  </si>
  <si>
    <t xml:space="preserve">The deterioration of OM without adequate oxygen, can lead to the support of SRB anoxicity and toxicity. </t>
  </si>
  <si>
    <t xml:space="preserve">Like with Cl, HCT detoxifies Na and Cl. High levels do not damage vegetation cells or tissue. </t>
  </si>
  <si>
    <t>Like Ca, but also gets locked up with Cl. HCT liberates and sequesters to available Ca</t>
  </si>
  <si>
    <t>Like Fe, but also gets locked up with Cl. HCT liberates and sequesters to available Fe.</t>
  </si>
  <si>
    <t>Like Zn, but also gets locked up with Cl. HCT liberates and sequesters to available Zn.</t>
  </si>
  <si>
    <t xml:space="preserve">By valance, B always tends to be bound with Na and Cl and blamed for Na and Cl damage, unless treated with HCT. </t>
  </si>
  <si>
    <t xml:space="preserve">Essential, but also a microbiocide when in an available state. If accummulting concentrations, infiltration is an issue. </t>
  </si>
  <si>
    <t>Infiltration Rate</t>
  </si>
  <si>
    <t>Bulk Density</t>
  </si>
  <si>
    <t>BD</t>
  </si>
  <si>
    <t>Curative</t>
  </si>
  <si>
    <t>BC</t>
  </si>
  <si>
    <t>Calculated Water Treatment Rate, ppm</t>
  </si>
  <si>
    <t>Supplemental Soil Rate Recommendations, ppm</t>
  </si>
  <si>
    <t>Total</t>
  </si>
  <si>
    <t>+ the more the better, if it is nutrient. If Na/sodium it is not good.</t>
  </si>
  <si>
    <t>+ just like Ec, the more the better, nutrition, unless Na</t>
  </si>
  <si>
    <t xml:space="preserve"> - any much over 1 indicates a lot of excess acid and likely trying to overcome problems</t>
  </si>
  <si>
    <t>Just how alkali is a solution of water is. A solutions ability to neutralize acid.</t>
  </si>
  <si>
    <t>pH measured by chemical versus electrode</t>
  </si>
  <si>
    <t>- a little is needed, a lot results in toxicity, tissue burn. Treated with HCT it is detoxified, permanantly.</t>
  </si>
  <si>
    <t>In conventional agronomy this would be important, ratio of Ca+Mg to Na. Low more Ca/Mg, high more Na. N/A with WaterSOLV™</t>
  </si>
  <si>
    <t xml:space="preserve">Too much (&gt;2.5%) can lead to anoxicity, not enough impacts conventional methods of tying up Na. HCT overcomes both. </t>
  </si>
  <si>
    <t>&gt;20 ppm, acidified, can block the flow of oxygen. We als refer to the use of N as a non-sustainable Monster Energy drink.</t>
  </si>
  <si>
    <t xml:space="preserve"> - bicarbonate is one of three components we use, plus Ca and Mg, to determnie the amount of Curative acid needed for water</t>
  </si>
  <si>
    <t>Nutrition, highly insoluble, bonds with HCO3, forms scale. Another element defining the amount of Curative needed for water.</t>
  </si>
  <si>
    <t>Nutrition, highly insoluble, food for iron reducing bacteria, highly soluble with HCT Curative &amp; BC.</t>
  </si>
  <si>
    <t>&gt; than 3 exponents with sufficient S, SO4, Fe, Mn, Zn, Cu, and or OM, can lead to IRB slime and SRB toxicity.</t>
  </si>
  <si>
    <t xml:space="preserve">Nutrition but also food source for Iron Reducing Bacteria and slime. </t>
  </si>
  <si>
    <t>Another food source that can perpetuate to slime forming colonies of Manganese bacteria.</t>
  </si>
  <si>
    <t>Another culprit, but toxic. Calicum, iron, sodium, potassium, and zinc "chloride" bonds. HCT liberates and sequesters</t>
  </si>
  <si>
    <t>Standard Method</t>
  </si>
  <si>
    <t>Adequate HCT applied means the pH will be at or near mid 7's. Lower not needed. Secondary eval. to be LT 8.0.</t>
  </si>
  <si>
    <t>Bac T Culture</t>
  </si>
  <si>
    <t>Bac T Legend</t>
  </si>
  <si>
    <t>Other:</t>
  </si>
  <si>
    <t>Ksat</t>
  </si>
  <si>
    <t>Gravel and coarse sands - &gt; 0.8 inches per hour</t>
  </si>
  <si>
    <t>Sandy loams – 0.4 to 0.8 inches per hour</t>
  </si>
  <si>
    <t>Loams – 0.2 to 0.4 inches per hour</t>
  </si>
  <si>
    <t>Silty clay loams &amp; clay soils - &lt; 0.2 inches per hour</t>
  </si>
  <si>
    <t>6 inches per hour USGA sand based green.  See below Ksat Table.</t>
  </si>
  <si>
    <t>Ksat Table soil infiltration rates (conventional agronomy, excluding golf course greens)</t>
  </si>
  <si>
    <t>USGA Greens: 1.84 g/cm3 in the 0-2 inch layer and 1.89 g/cm3 for the 2-4 inch layer. Bulk density is an indicator of soil compaction. It is calculated as the dry weight of soil divided by its volume.</t>
  </si>
  <si>
    <t>USDA/NCRS soil infiltration rates</t>
  </si>
  <si>
    <t>Water, Available, Exchangeable and Total digestible 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</si>
</sst>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234">
    <xf numFmtId="0" fontId="0" fillId="0" borderId="0" xfId="0"/>
    <xf numFmtId="0" fontId="3" fillId="2" borderId="0" xfId="1" applyFill="1" applyAlignment="1" applyProtection="1">
      <alignment horizontal="center" vertical="center"/>
    </xf>
    <xf numFmtId="0" fontId="3" fillId="2" borderId="0" xfId="1" applyFill="1" applyAlignment="1" applyProtection="1">
      <alignment vertical="center"/>
    </xf>
    <xf numFmtId="0" fontId="6" fillId="2" borderId="0" xfId="1" applyFont="1" applyFill="1" applyAlignment="1" applyProtection="1">
      <alignment horizontal="left" vertical="center"/>
    </xf>
    <xf numFmtId="0" fontId="5" fillId="2" borderId="0" xfId="1" applyFont="1" applyFill="1" applyAlignment="1" applyProtection="1">
      <alignment horizontal="right" vertical="center"/>
    </xf>
    <xf numFmtId="0" fontId="8" fillId="2" borderId="0" xfId="1" applyFont="1" applyFill="1" applyAlignment="1" applyProtection="1">
      <alignment horizontal="right" vertical="center"/>
    </xf>
    <xf numFmtId="0" fontId="2" fillId="2" borderId="0" xfId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vertical="center"/>
    </xf>
    <xf numFmtId="0" fontId="3" fillId="0" borderId="0" xfId="1" applyAlignment="1" applyProtection="1">
      <alignment vertical="center"/>
    </xf>
    <xf numFmtId="0" fontId="2" fillId="2" borderId="0" xfId="0" applyFont="1" applyFill="1" applyProtection="1"/>
    <xf numFmtId="0" fontId="1" fillId="2" borderId="0" xfId="0" applyFont="1" applyFill="1" applyProtection="1"/>
    <xf numFmtId="0" fontId="12" fillId="2" borderId="0" xfId="0" applyFont="1" applyFill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0" fillId="2" borderId="0" xfId="0" applyFill="1" applyProtection="1"/>
    <xf numFmtId="0" fontId="7" fillId="2" borderId="0" xfId="1" applyFont="1" applyFill="1" applyAlignment="1" applyProtection="1">
      <alignment horizontal="right" vertical="center"/>
    </xf>
    <xf numFmtId="0" fontId="7" fillId="2" borderId="0" xfId="0" applyFont="1" applyFill="1" applyProtection="1"/>
    <xf numFmtId="0" fontId="0" fillId="2" borderId="2" xfId="0" applyFill="1" applyBorder="1" applyProtection="1"/>
    <xf numFmtId="0" fontId="0" fillId="0" borderId="0" xfId="0" applyProtection="1"/>
    <xf numFmtId="0" fontId="17" fillId="2" borderId="0" xfId="1" applyFont="1" applyFill="1" applyAlignment="1" applyProtection="1">
      <alignment horizontal="center" vertical="center"/>
    </xf>
    <xf numFmtId="0" fontId="17" fillId="2" borderId="0" xfId="1" applyFont="1" applyFill="1" applyAlignment="1" applyProtection="1">
      <alignment vertical="center"/>
    </xf>
    <xf numFmtId="0" fontId="17" fillId="2" borderId="0" xfId="0" applyFont="1" applyFill="1" applyProtection="1"/>
    <xf numFmtId="0" fontId="18" fillId="2" borderId="0" xfId="0" applyFont="1" applyFill="1" applyAlignment="1" applyProtection="1">
      <alignment horizontal="center" vertical="center"/>
    </xf>
    <xf numFmtId="0" fontId="14" fillId="2" borderId="0" xfId="1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14" fillId="0" borderId="0" xfId="1" applyFont="1" applyAlignment="1" applyProtection="1">
      <alignment vertical="center"/>
    </xf>
    <xf numFmtId="0" fontId="14" fillId="2" borderId="0" xfId="0" applyFont="1" applyFill="1" applyProtection="1"/>
    <xf numFmtId="0" fontId="3" fillId="2" borderId="0" xfId="1" applyFill="1" applyBorder="1" applyAlignment="1" applyProtection="1">
      <alignment vertical="center"/>
      <protection locked="0"/>
    </xf>
    <xf numFmtId="0" fontId="0" fillId="2" borderId="0" xfId="0" applyFont="1" applyFill="1" applyBorder="1"/>
    <xf numFmtId="0" fontId="0" fillId="2" borderId="0" xfId="0" applyFont="1" applyFill="1"/>
    <xf numFmtId="0" fontId="13" fillId="2" borderId="0" xfId="0" applyFont="1" applyFill="1" applyBorder="1"/>
    <xf numFmtId="164" fontId="16" fillId="2" borderId="0" xfId="0" quotePrefix="1" applyNumberFormat="1" applyFont="1" applyFill="1" applyBorder="1"/>
    <xf numFmtId="14" fontId="7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5" fillId="2" borderId="0" xfId="0" applyFont="1" applyFill="1" applyBorder="1"/>
    <xf numFmtId="0" fontId="7" fillId="0" borderId="0" xfId="0" applyFont="1"/>
    <xf numFmtId="0" fontId="0" fillId="2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left" vertical="center"/>
    </xf>
    <xf numFmtId="0" fontId="3" fillId="2" borderId="0" xfId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vertical="center"/>
    </xf>
    <xf numFmtId="0" fontId="3" fillId="2" borderId="13" xfId="1" applyFont="1" applyFill="1" applyBorder="1" applyAlignment="1" applyProtection="1">
      <alignment vertical="center"/>
    </xf>
    <xf numFmtId="0" fontId="3" fillId="2" borderId="14" xfId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0" fontId="3" fillId="2" borderId="0" xfId="1" applyFont="1" applyFill="1" applyAlignment="1" applyProtection="1">
      <alignment vertical="center"/>
    </xf>
    <xf numFmtId="0" fontId="3" fillId="5" borderId="21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/>
    </xf>
    <xf numFmtId="0" fontId="3" fillId="4" borderId="17" xfId="1" applyFont="1" applyFill="1" applyBorder="1" applyAlignment="1" applyProtection="1">
      <alignment horizontal="center" vertical="center"/>
    </xf>
    <xf numFmtId="0" fontId="3" fillId="2" borderId="33" xfId="1" applyFont="1" applyFill="1" applyBorder="1" applyAlignment="1" applyProtection="1">
      <alignment horizontal="center" vertical="center" wrapText="1"/>
    </xf>
    <xf numFmtId="0" fontId="3" fillId="5" borderId="17" xfId="1" applyFont="1" applyFill="1" applyBorder="1" applyAlignment="1" applyProtection="1">
      <alignment horizontal="center" vertical="center"/>
    </xf>
    <xf numFmtId="0" fontId="3" fillId="6" borderId="13" xfId="1" applyFont="1" applyFill="1" applyBorder="1" applyAlignment="1" applyProtection="1">
      <alignment horizontal="center" vertical="center" wrapText="1"/>
    </xf>
    <xf numFmtId="0" fontId="3" fillId="6" borderId="18" xfId="1" applyFont="1" applyFill="1" applyBorder="1" applyAlignment="1" applyProtection="1">
      <alignment horizontal="center" vertical="center" wrapText="1"/>
    </xf>
    <xf numFmtId="0" fontId="3" fillId="2" borderId="0" xfId="1" applyFill="1" applyBorder="1" applyAlignment="1" applyProtection="1">
      <alignment vertical="center"/>
    </xf>
    <xf numFmtId="0" fontId="3" fillId="2" borderId="24" xfId="1" applyFont="1" applyFill="1" applyBorder="1" applyAlignment="1" applyProtection="1">
      <alignment horizontal="center" vertical="center"/>
    </xf>
    <xf numFmtId="0" fontId="3" fillId="3" borderId="22" xfId="1" applyFont="1" applyFill="1" applyBorder="1" applyAlignment="1" applyProtection="1">
      <alignment horizontal="center" vertical="center"/>
      <protection locked="0"/>
    </xf>
    <xf numFmtId="0" fontId="3" fillId="4" borderId="14" xfId="1" applyFont="1" applyFill="1" applyBorder="1" applyAlignment="1" applyProtection="1">
      <alignment horizontal="center" vertical="center"/>
      <protection locked="0"/>
    </xf>
    <xf numFmtId="0" fontId="3" fillId="6" borderId="16" xfId="1" applyFont="1" applyFill="1" applyBorder="1" applyAlignment="1" applyProtection="1">
      <alignment horizontal="center" vertical="center"/>
      <protection locked="0"/>
    </xf>
    <xf numFmtId="0" fontId="3" fillId="2" borderId="34" xfId="1" applyFont="1" applyFill="1" applyBorder="1" applyAlignment="1" applyProtection="1">
      <alignment horizontal="center" vertical="center"/>
    </xf>
    <xf numFmtId="0" fontId="3" fillId="2" borderId="25" xfId="1" applyFont="1" applyFill="1" applyBorder="1" applyAlignment="1" applyProtection="1">
      <alignment horizontal="center" vertical="center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4" borderId="8" xfId="1" applyFont="1" applyFill="1" applyBorder="1" applyAlignment="1" applyProtection="1">
      <alignment horizontal="center" vertical="center"/>
      <protection locked="0"/>
    </xf>
    <xf numFmtId="0" fontId="3" fillId="6" borderId="9" xfId="1" applyFont="1" applyFill="1" applyBorder="1" applyAlignment="1" applyProtection="1">
      <alignment horizontal="center" vertical="center"/>
      <protection locked="0"/>
    </xf>
    <xf numFmtId="0" fontId="3" fillId="2" borderId="35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3" fillId="2" borderId="36" xfId="1" applyFont="1" applyFill="1" applyBorder="1" applyAlignment="1" applyProtection="1">
      <alignment horizontal="center" vertical="center"/>
    </xf>
    <xf numFmtId="0" fontId="3" fillId="2" borderId="31" xfId="1" applyFont="1" applyFill="1" applyBorder="1" applyAlignment="1" applyProtection="1">
      <alignment horizontal="center" vertical="center"/>
    </xf>
    <xf numFmtId="0" fontId="3" fillId="2" borderId="32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3" fillId="3" borderId="13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6" borderId="18" xfId="1" applyFont="1" applyFill="1" applyBorder="1" applyAlignment="1" applyProtection="1">
      <alignment horizontal="center" vertical="center"/>
      <protection locked="0"/>
    </xf>
    <xf numFmtId="0" fontId="3" fillId="5" borderId="17" xfId="1" applyFont="1" applyFill="1" applyBorder="1" applyAlignment="1" applyProtection="1">
      <alignment horizontal="center" vertical="center"/>
      <protection locked="0"/>
    </xf>
    <xf numFmtId="0" fontId="3" fillId="5" borderId="21" xfId="1" applyFont="1" applyFill="1" applyBorder="1" applyAlignment="1" applyProtection="1">
      <alignment horizontal="center" vertical="center"/>
      <protection locked="0"/>
    </xf>
    <xf numFmtId="0" fontId="3" fillId="6" borderId="13" xfId="1" applyFont="1" applyFill="1" applyBorder="1" applyAlignment="1" applyProtection="1">
      <alignment horizontal="center" vertical="center"/>
      <protection locked="0"/>
    </xf>
    <xf numFmtId="0" fontId="3" fillId="2" borderId="33" xfId="1" applyFont="1" applyFill="1" applyBorder="1" applyAlignment="1" applyProtection="1">
      <alignment horizontal="center" vertical="center"/>
    </xf>
    <xf numFmtId="0" fontId="3" fillId="2" borderId="32" xfId="1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24" xfId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5" borderId="8" xfId="1" applyFont="1" applyFill="1" applyBorder="1" applyAlignment="1" applyProtection="1">
      <alignment horizontal="center" vertical="center"/>
      <protection locked="0"/>
    </xf>
    <xf numFmtId="0" fontId="3" fillId="5" borderId="20" xfId="1" applyFont="1" applyFill="1" applyBorder="1" applyAlignment="1" applyProtection="1">
      <alignment horizontal="center" vertical="center"/>
      <protection locked="0"/>
    </xf>
    <xf numFmtId="0" fontId="3" fillId="6" borderId="10" xfId="1" applyFont="1" applyFill="1" applyBorder="1" applyAlignment="1" applyProtection="1">
      <alignment horizontal="center" vertical="center"/>
      <protection locked="0"/>
    </xf>
    <xf numFmtId="1" fontId="3" fillId="2" borderId="35" xfId="1" applyNumberFormat="1" applyFont="1" applyFill="1" applyBorder="1" applyAlignment="1" applyProtection="1">
      <alignment horizontal="center" vertical="center"/>
    </xf>
    <xf numFmtId="0" fontId="3" fillId="2" borderId="26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center" vertical="center"/>
      <protection locked="0"/>
    </xf>
    <xf numFmtId="0" fontId="3" fillId="5" borderId="7" xfId="1" applyFont="1" applyFill="1" applyBorder="1" applyAlignment="1" applyProtection="1">
      <alignment horizontal="center" vertical="center"/>
      <protection locked="0"/>
    </xf>
    <xf numFmtId="0" fontId="3" fillId="6" borderId="3" xfId="1" applyFont="1" applyFill="1" applyBorder="1" applyAlignment="1" applyProtection="1">
      <alignment horizontal="center" vertical="center"/>
      <protection locked="0"/>
    </xf>
    <xf numFmtId="1" fontId="3" fillId="2" borderId="36" xfId="1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6" borderId="5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0" fillId="2" borderId="0" xfId="0" quotePrefix="1" applyNumberFormat="1" applyFill="1" applyAlignment="1" applyProtection="1">
      <alignment horizontal="left" vertical="center"/>
    </xf>
    <xf numFmtId="20" fontId="0" fillId="2" borderId="0" xfId="0" quotePrefix="1" applyNumberForma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3" fillId="2" borderId="22" xfId="1" applyFont="1" applyFill="1" applyBorder="1" applyAlignment="1" applyProtection="1">
      <alignment horizontal="center" vertical="center" wrapText="1"/>
    </xf>
    <xf numFmtId="0" fontId="3" fillId="5" borderId="9" xfId="1" applyFont="1" applyFill="1" applyBorder="1" applyAlignment="1" applyProtection="1">
      <alignment horizontal="center" vertical="center"/>
      <protection locked="0"/>
    </xf>
    <xf numFmtId="0" fontId="3" fillId="5" borderId="5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1" fontId="3" fillId="2" borderId="3" xfId="1" applyNumberFormat="1" applyFont="1" applyFill="1" applyBorder="1" applyAlignment="1" applyProtection="1">
      <alignment horizontal="center" vertical="center"/>
    </xf>
    <xf numFmtId="9" fontId="3" fillId="4" borderId="4" xfId="2" applyFont="1" applyFill="1" applyBorder="1" applyAlignment="1" applyProtection="1">
      <alignment horizontal="center" vertical="center"/>
      <protection locked="0"/>
    </xf>
    <xf numFmtId="0" fontId="3" fillId="3" borderId="37" xfId="1" applyFont="1" applyFill="1" applyBorder="1" applyAlignment="1" applyProtection="1">
      <alignment horizontal="center" vertical="center"/>
    </xf>
    <xf numFmtId="0" fontId="13" fillId="2" borderId="0" xfId="1" applyFont="1" applyFill="1" applyAlignment="1" applyProtection="1">
      <alignment horizontal="left" vertical="center"/>
    </xf>
    <xf numFmtId="0" fontId="3" fillId="2" borderId="43" xfId="1" applyFont="1" applyFill="1" applyBorder="1" applyAlignment="1" applyProtection="1">
      <alignment vertical="center"/>
    </xf>
    <xf numFmtId="0" fontId="3" fillId="2" borderId="10" xfId="0" applyFont="1" applyFill="1" applyBorder="1" applyProtection="1"/>
    <xf numFmtId="0" fontId="3" fillId="2" borderId="3" xfId="0" applyFont="1" applyFill="1" applyBorder="1" applyProtection="1"/>
    <xf numFmtId="0" fontId="3" fillId="2" borderId="22" xfId="0" applyFont="1" applyFill="1" applyBorder="1" applyProtection="1"/>
    <xf numFmtId="0" fontId="3" fillId="2" borderId="13" xfId="0" applyFont="1" applyFill="1" applyBorder="1" applyProtection="1"/>
    <xf numFmtId="0" fontId="3" fillId="2" borderId="22" xfId="1" quotePrefix="1" applyFont="1" applyFill="1" applyBorder="1" applyAlignment="1" applyProtection="1">
      <alignment vertical="center"/>
    </xf>
    <xf numFmtId="0" fontId="3" fillId="2" borderId="10" xfId="1" quotePrefix="1" applyFont="1" applyFill="1" applyBorder="1" applyAlignment="1" applyProtection="1">
      <alignment vertical="center"/>
    </xf>
    <xf numFmtId="0" fontId="3" fillId="2" borderId="44" xfId="1" applyFont="1" applyFill="1" applyBorder="1" applyAlignment="1" applyProtection="1">
      <alignment horizontal="center" vertical="center"/>
    </xf>
    <xf numFmtId="0" fontId="3" fillId="3" borderId="46" xfId="1" applyFont="1" applyFill="1" applyBorder="1" applyAlignment="1" applyProtection="1">
      <alignment horizontal="center" vertical="center"/>
      <protection locked="0"/>
    </xf>
    <xf numFmtId="0" fontId="3" fillId="4" borderId="45" xfId="1" applyFont="1" applyFill="1" applyBorder="1" applyAlignment="1" applyProtection="1">
      <alignment horizontal="center" vertical="center"/>
      <protection locked="0"/>
    </xf>
    <xf numFmtId="0" fontId="3" fillId="6" borderId="47" xfId="1" applyFont="1" applyFill="1" applyBorder="1" applyAlignment="1" applyProtection="1">
      <alignment horizontal="center" vertical="center"/>
      <protection locked="0"/>
    </xf>
    <xf numFmtId="0" fontId="3" fillId="2" borderId="48" xfId="1" applyFont="1" applyFill="1" applyBorder="1" applyAlignment="1" applyProtection="1">
      <alignment horizontal="center" vertical="center"/>
    </xf>
    <xf numFmtId="0" fontId="3" fillId="2" borderId="46" xfId="1" quotePrefix="1" applyFont="1" applyFill="1" applyBorder="1" applyAlignment="1" applyProtection="1">
      <alignment vertical="center"/>
    </xf>
    <xf numFmtId="0" fontId="3" fillId="2" borderId="46" xfId="1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left" vertical="center"/>
    </xf>
    <xf numFmtId="0" fontId="3" fillId="2" borderId="3" xfId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2" fontId="0" fillId="2" borderId="1" xfId="0" applyNumberFormat="1" applyFill="1" applyBorder="1" applyProtection="1"/>
    <xf numFmtId="0" fontId="4" fillId="2" borderId="0" xfId="0" applyFont="1" applyFill="1" applyProtection="1"/>
    <xf numFmtId="0" fontId="3" fillId="2" borderId="50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9" xfId="1" applyFont="1" applyFill="1" applyBorder="1" applyAlignment="1" applyProtection="1">
      <alignment horizontal="center" vertical="center"/>
    </xf>
    <xf numFmtId="0" fontId="3" fillId="2" borderId="51" xfId="1" applyFont="1" applyFill="1" applyBorder="1" applyAlignment="1" applyProtection="1">
      <alignment horizontal="center" vertical="center"/>
    </xf>
    <xf numFmtId="0" fontId="21" fillId="2" borderId="13" xfId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21" fillId="2" borderId="49" xfId="1" applyFont="1" applyFill="1" applyBorder="1" applyAlignment="1" applyProtection="1">
      <alignment horizontal="center" vertical="center"/>
    </xf>
    <xf numFmtId="0" fontId="3" fillId="5" borderId="29" xfId="1" applyFont="1" applyFill="1" applyBorder="1" applyAlignment="1" applyProtection="1">
      <alignment horizontal="center" vertical="center"/>
      <protection locked="0"/>
    </xf>
    <xf numFmtId="0" fontId="3" fillId="5" borderId="30" xfId="1" applyFont="1" applyFill="1" applyBorder="1" applyAlignment="1" applyProtection="1">
      <alignment horizontal="center" vertical="center"/>
      <protection locked="0"/>
    </xf>
    <xf numFmtId="0" fontId="3" fillId="5" borderId="27" xfId="1" applyFont="1" applyFill="1" applyBorder="1" applyAlignment="1" applyProtection="1">
      <alignment horizontal="center" vertical="center"/>
      <protection locked="0"/>
    </xf>
    <xf numFmtId="1" fontId="3" fillId="2" borderId="33" xfId="1" applyNumberFormat="1" applyFont="1" applyFill="1" applyBorder="1" applyAlignment="1" applyProtection="1">
      <alignment horizontal="center" vertical="center"/>
    </xf>
    <xf numFmtId="0" fontId="3" fillId="6" borderId="22" xfId="1" applyFont="1" applyFill="1" applyBorder="1" applyAlignment="1" applyProtection="1">
      <alignment horizontal="center" vertical="center"/>
      <protection locked="0"/>
    </xf>
    <xf numFmtId="0" fontId="3" fillId="3" borderId="24" xfId="1" applyFont="1" applyFill="1" applyBorder="1" applyAlignment="1" applyProtection="1">
      <alignment horizontal="center" vertical="center"/>
      <protection locked="0"/>
    </xf>
    <xf numFmtId="0" fontId="3" fillId="3" borderId="25" xfId="1" applyFont="1" applyFill="1" applyBorder="1" applyAlignment="1" applyProtection="1">
      <alignment horizontal="center" vertical="center"/>
      <protection locked="0"/>
    </xf>
    <xf numFmtId="0" fontId="3" fillId="3" borderId="26" xfId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/>
      <protection locked="0"/>
    </xf>
    <xf numFmtId="0" fontId="3" fillId="3" borderId="23" xfId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7" borderId="22" xfId="1" quotePrefix="1" applyFont="1" applyFill="1" applyBorder="1" applyAlignment="1" applyProtection="1">
      <alignment vertical="center"/>
    </xf>
    <xf numFmtId="0" fontId="3" fillId="7" borderId="10" xfId="1" applyFont="1" applyFill="1" applyBorder="1" applyAlignment="1" applyProtection="1">
      <alignment vertical="center"/>
    </xf>
    <xf numFmtId="0" fontId="3" fillId="7" borderId="22" xfId="1" applyFont="1" applyFill="1" applyBorder="1" applyAlignment="1" applyProtection="1">
      <alignment horizontal="center" vertical="center"/>
    </xf>
    <xf numFmtId="0" fontId="3" fillId="7" borderId="10" xfId="1" applyFont="1" applyFill="1" applyBorder="1" applyAlignment="1" applyProtection="1">
      <alignment horizontal="center" vertical="center"/>
    </xf>
    <xf numFmtId="0" fontId="3" fillId="3" borderId="13" xfId="1" applyFont="1" applyFill="1" applyBorder="1" applyAlignment="1" applyProtection="1">
      <alignment horizontal="center" vertical="center" wrapText="1"/>
    </xf>
    <xf numFmtId="0" fontId="3" fillId="7" borderId="22" xfId="0" quotePrefix="1" applyFont="1" applyFill="1" applyBorder="1" applyProtection="1"/>
    <xf numFmtId="0" fontId="3" fillId="7" borderId="10" xfId="0" applyFont="1" applyFill="1" applyBorder="1" applyProtection="1"/>
    <xf numFmtId="0" fontId="3" fillId="7" borderId="10" xfId="1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22" fillId="2" borderId="0" xfId="1" applyFont="1" applyFill="1" applyBorder="1" applyAlignment="1" applyProtection="1">
      <alignment horizontal="center" vertical="center"/>
    </xf>
    <xf numFmtId="0" fontId="3" fillId="5" borderId="14" xfId="1" applyFont="1" applyFill="1" applyBorder="1" applyAlignment="1" applyProtection="1">
      <alignment horizontal="center" vertical="center"/>
      <protection locked="0"/>
    </xf>
    <xf numFmtId="0" fontId="3" fillId="5" borderId="19" xfId="1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5" borderId="45" xfId="1" applyFont="1" applyFill="1" applyBorder="1" applyAlignment="1" applyProtection="1">
      <alignment horizontal="center" vertical="center"/>
      <protection locked="0"/>
    </xf>
    <xf numFmtId="0" fontId="3" fillId="5" borderId="2" xfId="1" applyFont="1" applyFill="1" applyBorder="1" applyAlignment="1" applyProtection="1">
      <alignment horizontal="center" vertical="center"/>
      <protection locked="0"/>
    </xf>
    <xf numFmtId="0" fontId="3" fillId="6" borderId="46" xfId="1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2" fontId="0" fillId="7" borderId="1" xfId="0" applyNumberFormat="1" applyFill="1" applyBorder="1" applyProtection="1">
      <protection locked="0"/>
    </xf>
    <xf numFmtId="0" fontId="0" fillId="2" borderId="22" xfId="0" applyFont="1" applyFill="1" applyBorder="1" applyAlignment="1" applyProtection="1">
      <alignment horizontal="center" vertical="center"/>
    </xf>
    <xf numFmtId="0" fontId="0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3" xfId="0" applyFont="1" applyFill="1" applyBorder="1" applyAlignment="1" applyProtection="1">
      <alignment horizontal="left" wrapText="1"/>
    </xf>
    <xf numFmtId="0" fontId="3" fillId="4" borderId="38" xfId="1" applyFont="1" applyFill="1" applyBorder="1" applyAlignment="1" applyProtection="1">
      <alignment horizontal="center" vertical="center"/>
    </xf>
    <xf numFmtId="0" fontId="3" fillId="4" borderId="39" xfId="1" applyFont="1" applyFill="1" applyBorder="1" applyAlignment="1" applyProtection="1">
      <alignment horizontal="center" vertical="center"/>
    </xf>
    <xf numFmtId="0" fontId="3" fillId="5" borderId="38" xfId="1" applyFont="1" applyFill="1" applyBorder="1" applyAlignment="1" applyProtection="1">
      <alignment horizontal="center" vertical="center"/>
    </xf>
    <xf numFmtId="0" fontId="3" fillId="5" borderId="39" xfId="1" applyFont="1" applyFill="1" applyBorder="1" applyAlignment="1" applyProtection="1">
      <alignment horizontal="center" vertical="center"/>
    </xf>
    <xf numFmtId="0" fontId="3" fillId="6" borderId="38" xfId="1" applyFont="1" applyFill="1" applyBorder="1" applyAlignment="1" applyProtection="1">
      <alignment horizontal="center" vertical="center"/>
    </xf>
    <xf numFmtId="0" fontId="3" fillId="6" borderId="33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3" fillId="7" borderId="11" xfId="1" applyFont="1" applyFill="1" applyBorder="1" applyAlignment="1" applyProtection="1">
      <alignment horizontal="left" vertical="top"/>
      <protection locked="0"/>
    </xf>
    <xf numFmtId="0" fontId="2" fillId="7" borderId="11" xfId="1" applyFont="1" applyFill="1" applyBorder="1" applyAlignment="1" applyProtection="1">
      <alignment horizontal="left" vertical="center" wrapText="1"/>
      <protection locked="0"/>
    </xf>
    <xf numFmtId="14" fontId="7" fillId="7" borderId="14" xfId="1" applyNumberFormat="1" applyFont="1" applyFill="1" applyBorder="1" applyAlignment="1" applyProtection="1">
      <alignment horizontal="center" vertical="center"/>
      <protection locked="0"/>
    </xf>
    <xf numFmtId="14" fontId="7" fillId="7" borderId="15" xfId="1" applyNumberFormat="1" applyFont="1" applyFill="1" applyBorder="1" applyAlignment="1" applyProtection="1">
      <alignment horizontal="center" vertical="center"/>
      <protection locked="0"/>
    </xf>
    <xf numFmtId="0" fontId="7" fillId="7" borderId="15" xfId="1" applyFont="1" applyFill="1" applyBorder="1" applyAlignment="1" applyProtection="1">
      <alignment horizontal="center" vertical="center"/>
      <protection locked="0"/>
    </xf>
    <xf numFmtId="0" fontId="7" fillId="7" borderId="16" xfId="1" applyFont="1" applyFill="1" applyBorder="1" applyAlignment="1" applyProtection="1">
      <alignment horizontal="center" vertical="center"/>
      <protection locked="0"/>
    </xf>
    <xf numFmtId="0" fontId="7" fillId="7" borderId="8" xfId="1" applyFont="1" applyFill="1" applyBorder="1" applyAlignment="1" applyProtection="1">
      <alignment horizontal="center" vertical="center"/>
      <protection locked="0"/>
    </xf>
    <xf numFmtId="0" fontId="7" fillId="7" borderId="1" xfId="1" applyFont="1" applyFill="1" applyBorder="1" applyAlignment="1" applyProtection="1">
      <alignment horizontal="center" vertical="center"/>
      <protection locked="0"/>
    </xf>
    <xf numFmtId="0" fontId="7" fillId="7" borderId="9" xfId="1" applyFont="1" applyFill="1" applyBorder="1" applyAlignment="1" applyProtection="1">
      <alignment horizontal="center" vertical="center"/>
      <protection locked="0"/>
    </xf>
    <xf numFmtId="0" fontId="7" fillId="7" borderId="4" xfId="1" applyFont="1" applyFill="1" applyBorder="1" applyAlignment="1" applyProtection="1">
      <alignment horizontal="center" vertical="center"/>
      <protection locked="0"/>
    </xf>
    <xf numFmtId="0" fontId="7" fillId="7" borderId="6" xfId="1" applyFont="1" applyFill="1" applyBorder="1" applyAlignment="1" applyProtection="1">
      <alignment horizontal="center" vertical="center"/>
      <protection locked="0"/>
    </xf>
    <xf numFmtId="0" fontId="7" fillId="7" borderId="5" xfId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3" fillId="2" borderId="0" xfId="1" applyFont="1" applyFill="1" applyAlignment="1" applyProtection="1">
      <alignment horizontal="left" vertical="center"/>
    </xf>
    <xf numFmtId="0" fontId="0" fillId="2" borderId="52" xfId="0" applyFill="1" applyBorder="1" applyProtection="1"/>
    <xf numFmtId="0" fontId="3" fillId="7" borderId="22" xfId="1" applyFont="1" applyFill="1" applyBorder="1" applyAlignment="1" applyProtection="1">
      <alignment vertical="center"/>
      <protection locked="0"/>
    </xf>
    <xf numFmtId="0" fontId="3" fillId="7" borderId="10" xfId="1" applyFont="1" applyFill="1" applyBorder="1" applyAlignment="1" applyProtection="1">
      <alignment vertical="center"/>
      <protection locked="0"/>
    </xf>
    <xf numFmtId="0" fontId="3" fillId="7" borderId="46" xfId="1" applyFont="1" applyFill="1" applyBorder="1" applyAlignment="1" applyProtection="1">
      <alignment vertical="center"/>
      <protection locked="0"/>
    </xf>
    <xf numFmtId="0" fontId="3" fillId="7" borderId="3" xfId="1" applyFont="1" applyFill="1" applyBorder="1" applyAlignment="1" applyProtection="1">
      <alignment vertical="center"/>
      <protection locked="0"/>
    </xf>
    <xf numFmtId="0" fontId="3" fillId="7" borderId="13" xfId="1" applyFont="1" applyFill="1" applyBorder="1" applyAlignment="1" applyProtection="1">
      <alignment vertical="center"/>
      <protection locked="0"/>
    </xf>
    <xf numFmtId="0" fontId="3" fillId="7" borderId="10" xfId="0" applyFont="1" applyFill="1" applyBorder="1" applyAlignment="1" applyProtection="1">
      <alignment vertical="center"/>
      <protection locked="0"/>
    </xf>
    <xf numFmtId="0" fontId="3" fillId="7" borderId="3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vertical="center"/>
      <protection locked="0"/>
    </xf>
    <xf numFmtId="0" fontId="3" fillId="7" borderId="13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Protection="1">
      <protection locked="0"/>
    </xf>
    <xf numFmtId="0" fontId="3" fillId="7" borderId="3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</xf>
  </cellXfs>
  <cellStyles count="3">
    <cellStyle name="Normal" xfId="0" builtinId="0"/>
    <cellStyle name="Normal 2" xfId="1" xr:uid="{73256589-C1F6-4D1E-9704-A9ABD5B1F786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g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428624</xdr:colOff>
      <xdr:row>2</xdr:row>
      <xdr:rowOff>152205</xdr:rowOff>
    </xdr:from>
    <xdr:to>
      <xdr:col>11</xdr:col>
      <xdr:colOff>600540</xdr:colOff>
      <xdr:row>7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249C09-F7C7-4F4C-BD09-D6CD314E1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099" y="580830"/>
          <a:ext cx="2610316" cy="94317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2</xdr:row>
      <xdr:rowOff>57149</xdr:rowOff>
    </xdr:from>
    <xdr:to>
      <xdr:col>4</xdr:col>
      <xdr:colOff>20029</xdr:colOff>
      <xdr:row>7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552FEA-C647-4E34-8218-9A4C87599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85774"/>
          <a:ext cx="1210654" cy="98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1413</xdr:colOff>
      <xdr:row>4</xdr:row>
      <xdr:rowOff>56799</xdr:rowOff>
    </xdr:from>
    <xdr:to>
      <xdr:col>4</xdr:col>
      <xdr:colOff>389620</xdr:colOff>
      <xdr:row>8</xdr:row>
      <xdr:rowOff>129470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9F5A24-939B-4001-BE5C-11495523C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71" y="861132"/>
          <a:ext cx="2769457" cy="940505"/>
        </a:xfrm>
        <a:prstGeom prst="rect">
          <a:avLst/>
        </a:prstGeom>
      </xdr:spPr>
    </xdr:pic>
    <xdr:clientData/>
  </xdr:twoCellAnchor>
  <xdr:twoCellAnchor editAs="oneCell">
    <xdr:from>
      <xdr:col>2</xdr:col>
      <xdr:colOff>548788</xdr:colOff>
      <xdr:row>11</xdr:row>
      <xdr:rowOff>0</xdr:rowOff>
    </xdr:from>
    <xdr:to>
      <xdr:col>3</xdr:col>
      <xdr:colOff>365667</xdr:colOff>
      <xdr:row>16</xdr:row>
      <xdr:rowOff>72673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FAB61C-6175-4A59-A5B4-9336271E0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288" y="2132542"/>
          <a:ext cx="1166254" cy="9457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304800</xdr:colOff>
      <xdr:row>67</xdr:row>
      <xdr:rowOff>114300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67353393-D50F-4E9D-A290-DE880AE8917B}"/>
            </a:ext>
          </a:extLst>
        </xdr:cNvPr>
        <xdr:cNvSpPr>
          <a:spLocks noChangeAspect="1" noChangeArrowheads="1"/>
        </xdr:cNvSpPr>
      </xdr:nvSpPr>
      <xdr:spPr bwMode="auto">
        <a:xfrm>
          <a:off x="19187583" y="1392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304800</xdr:colOff>
      <xdr:row>67</xdr:row>
      <xdr:rowOff>114300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DAD6309C-42E6-44B9-8B46-70275F23BC4E}"/>
            </a:ext>
          </a:extLst>
        </xdr:cNvPr>
        <xdr:cNvSpPr>
          <a:spLocks noChangeAspect="1" noChangeArrowheads="1"/>
        </xdr:cNvSpPr>
      </xdr:nvSpPr>
      <xdr:spPr bwMode="auto">
        <a:xfrm>
          <a:off x="19187583" y="1392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74083</xdr:colOff>
      <xdr:row>63</xdr:row>
      <xdr:rowOff>81703</xdr:rowOff>
    </xdr:from>
    <xdr:to>
      <xdr:col>2</xdr:col>
      <xdr:colOff>968375</xdr:colOff>
      <xdr:row>72</xdr:row>
      <xdr:rowOff>72384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8CF97FB-A0E3-4210-9D77-6424745D1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8583" y="13421995"/>
          <a:ext cx="894292" cy="1742222"/>
        </a:xfrm>
        <a:prstGeom prst="rect">
          <a:avLst/>
        </a:prstGeom>
      </xdr:spPr>
    </xdr:pic>
    <xdr:clientData/>
  </xdr:twoCellAnchor>
  <xdr:twoCellAnchor editAs="oneCell">
    <xdr:from>
      <xdr:col>3</xdr:col>
      <xdr:colOff>119290</xdr:colOff>
      <xdr:row>64</xdr:row>
      <xdr:rowOff>108999</xdr:rowOff>
    </xdr:from>
    <xdr:to>
      <xdr:col>7</xdr:col>
      <xdr:colOff>366511</xdr:colOff>
      <xdr:row>72</xdr:row>
      <xdr:rowOff>158750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A1A561D-DD0E-4885-90DE-771CD8BA2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165" y="13613332"/>
          <a:ext cx="3274054" cy="1573751"/>
        </a:xfrm>
        <a:prstGeom prst="rect">
          <a:avLst/>
        </a:prstGeom>
      </xdr:spPr>
    </xdr:pic>
    <xdr:clientData/>
  </xdr:twoCellAnchor>
  <xdr:twoCellAnchor editAs="oneCell">
    <xdr:from>
      <xdr:col>14</xdr:col>
      <xdr:colOff>10585</xdr:colOff>
      <xdr:row>69</xdr:row>
      <xdr:rowOff>15876</xdr:rowOff>
    </xdr:from>
    <xdr:to>
      <xdr:col>14</xdr:col>
      <xdr:colOff>2598209</xdr:colOff>
      <xdr:row>75</xdr:row>
      <xdr:rowOff>71122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6F96A7-5EB5-4FA5-8E9E-7A52C9710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793" y="14509751"/>
          <a:ext cx="2587624" cy="1198246"/>
        </a:xfrm>
        <a:prstGeom prst="rect">
          <a:avLst/>
        </a:prstGeom>
      </xdr:spPr>
    </xdr:pic>
    <xdr:clientData/>
  </xdr:twoCellAnchor>
  <xdr:twoCellAnchor editAs="oneCell">
    <xdr:from>
      <xdr:col>11</xdr:col>
      <xdr:colOff>687916</xdr:colOff>
      <xdr:row>63</xdr:row>
      <xdr:rowOff>37043</xdr:rowOff>
    </xdr:from>
    <xdr:to>
      <xdr:col>12</xdr:col>
      <xdr:colOff>2565046</xdr:colOff>
      <xdr:row>68</xdr:row>
      <xdr:rowOff>5294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D93CC0-A42E-4510-8D6D-86131C490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821208" y="13377335"/>
          <a:ext cx="2580921" cy="957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A0ED2-DF34-4B82-B4B6-97FCB503E64C}">
  <sheetPr>
    <pageSetUpPr fitToPage="1"/>
  </sheetPr>
  <dimension ref="A1:N77"/>
  <sheetViews>
    <sheetView topLeftCell="A64" zoomScale="80" zoomScaleNormal="80" workbookViewId="0">
      <selection activeCell="E13" sqref="E13"/>
    </sheetView>
  </sheetViews>
  <sheetFormatPr defaultRowHeight="14.75" x14ac:dyDescent="0.75"/>
  <cols>
    <col min="1" max="1" width="2.86328125" style="32" customWidth="1"/>
    <col min="2" max="6" width="8.7265625" style="32"/>
    <col min="7" max="7" width="24.31640625" style="32" bestFit="1" customWidth="1"/>
    <col min="8" max="13" width="8.7265625" style="32"/>
    <col min="14" max="14" width="18.953125" style="32" customWidth="1"/>
    <col min="15" max="16384" width="8.7265625" style="32"/>
  </cols>
  <sheetData>
    <row r="1" spans="1:14" x14ac:dyDescent="0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5" x14ac:dyDescent="0.9">
      <c r="A2" s="31"/>
      <c r="B2" s="31"/>
      <c r="C2" s="33" t="s">
        <v>58</v>
      </c>
      <c r="D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1" x14ac:dyDescent="1">
      <c r="A5" s="31"/>
      <c r="B5" s="31"/>
      <c r="C5" s="31"/>
      <c r="D5" s="31"/>
      <c r="E5" s="31"/>
      <c r="F5" s="34" t="s">
        <v>111</v>
      </c>
      <c r="H5" s="31"/>
      <c r="I5" s="31"/>
      <c r="J5" s="31"/>
      <c r="K5" s="31"/>
      <c r="L5" s="31"/>
      <c r="M5" s="31"/>
      <c r="N5" s="31"/>
    </row>
    <row r="6" spans="1:14" x14ac:dyDescent="0.75">
      <c r="A6" s="31"/>
      <c r="B6" s="31"/>
      <c r="C6" s="31"/>
      <c r="D6" s="31"/>
      <c r="E6" s="31"/>
      <c r="G6" s="35">
        <v>44501</v>
      </c>
      <c r="H6" s="31"/>
      <c r="I6" s="31"/>
      <c r="J6" s="31"/>
      <c r="K6" s="31"/>
      <c r="L6" s="31"/>
      <c r="M6" s="31"/>
      <c r="N6" s="31"/>
    </row>
    <row r="7" spans="1:14" x14ac:dyDescent="0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x14ac:dyDescent="0.75">
      <c r="A9" s="31"/>
      <c r="B9" s="31"/>
      <c r="C9" s="31" t="s">
        <v>129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75">
      <c r="A10" s="31"/>
      <c r="B10" s="31"/>
      <c r="C10" s="31" t="s">
        <v>130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x14ac:dyDescent="0.75">
      <c r="A12" s="31"/>
      <c r="B12" s="31" t="s">
        <v>59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75">
      <c r="A14" s="31"/>
      <c r="B14" s="31"/>
      <c r="C14" s="31" t="s">
        <v>60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75">
      <c r="A15" s="31"/>
      <c r="B15" s="31"/>
      <c r="C15" s="31" t="s">
        <v>61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75">
      <c r="A16" s="31"/>
      <c r="B16" s="31"/>
      <c r="C16" s="31" t="s">
        <v>62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x14ac:dyDescent="0.75">
      <c r="A17" s="31"/>
      <c r="B17" s="31"/>
      <c r="C17" s="31" t="s">
        <v>63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x14ac:dyDescent="0.75">
      <c r="A18" s="31"/>
      <c r="B18" s="31"/>
      <c r="C18" s="31"/>
      <c r="D18" s="31" t="s">
        <v>64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x14ac:dyDescent="0.75">
      <c r="A19" s="31"/>
      <c r="B19" s="31"/>
      <c r="C19" s="31"/>
      <c r="D19" s="31" t="s">
        <v>65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x14ac:dyDescent="0.75">
      <c r="A20" s="31"/>
      <c r="B20" s="31"/>
      <c r="C20" s="31" t="s">
        <v>66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x14ac:dyDescent="0.75">
      <c r="A21" s="31"/>
      <c r="B21" s="31"/>
      <c r="C21" s="31" t="s">
        <v>67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x14ac:dyDescent="0.75">
      <c r="A22" s="31"/>
      <c r="B22" s="31"/>
      <c r="C22" s="31" t="s">
        <v>68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x14ac:dyDescent="0.75">
      <c r="A23" s="31"/>
      <c r="B23" s="31"/>
      <c r="C23" s="31" t="s">
        <v>69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x14ac:dyDescent="0.75">
      <c r="A24" s="31"/>
      <c r="B24" s="31"/>
      <c r="C24" s="31" t="s">
        <v>70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x14ac:dyDescent="0.75">
      <c r="A25" s="31"/>
      <c r="B25" s="31"/>
      <c r="C25" s="31" t="s">
        <v>71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x14ac:dyDescent="0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x14ac:dyDescent="0.75">
      <c r="A27" s="31"/>
      <c r="B27" s="31"/>
      <c r="C27" s="36" t="s">
        <v>72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x14ac:dyDescent="0.75">
      <c r="A29" s="31"/>
      <c r="B29" s="31" t="s">
        <v>73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x14ac:dyDescent="0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x14ac:dyDescent="0.75">
      <c r="A31" s="31"/>
      <c r="B31" s="31"/>
      <c r="C31" s="31" t="s">
        <v>74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x14ac:dyDescent="0.75">
      <c r="A32" s="31"/>
      <c r="B32" s="31"/>
      <c r="C32" s="31" t="s">
        <v>75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x14ac:dyDescent="0.75">
      <c r="A33" s="31"/>
      <c r="B33" s="31"/>
      <c r="C33" s="31" t="s">
        <v>76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75">
      <c r="A34" s="31"/>
      <c r="B34" s="31"/>
      <c r="C34" s="31" t="s">
        <v>77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75">
      <c r="A35" s="31"/>
      <c r="B35" s="31"/>
      <c r="C35" s="31" t="s">
        <v>78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75">
      <c r="A36" s="31"/>
      <c r="B36" s="31"/>
      <c r="C36" s="31" t="s">
        <v>79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75">
      <c r="A37" s="31"/>
      <c r="B37" s="31"/>
      <c r="C37" s="31" t="s">
        <v>80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75">
      <c r="A38" s="31"/>
      <c r="B38" s="31"/>
      <c r="C38" s="31" t="s">
        <v>81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x14ac:dyDescent="0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x14ac:dyDescent="0.75">
      <c r="A40" s="31"/>
      <c r="B40" s="31" t="s">
        <v>82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x14ac:dyDescent="0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x14ac:dyDescent="0.75">
      <c r="A42" s="31"/>
      <c r="B42" s="31"/>
      <c r="C42" s="31" t="s">
        <v>83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x14ac:dyDescent="0.75">
      <c r="A43" s="31"/>
      <c r="B43" s="31"/>
      <c r="C43" s="31" t="s">
        <v>84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x14ac:dyDescent="0.75">
      <c r="A44" s="31"/>
      <c r="B44" s="31"/>
      <c r="C44" s="31" t="s">
        <v>85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x14ac:dyDescent="0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x14ac:dyDescent="0.75">
      <c r="A46" s="31"/>
      <c r="B46" s="31"/>
      <c r="C46" s="37" t="s">
        <v>86</v>
      </c>
      <c r="D46" s="36"/>
      <c r="E46" s="36"/>
      <c r="F46" s="36"/>
      <c r="G46" s="36"/>
      <c r="H46" s="31"/>
      <c r="I46" s="31"/>
      <c r="J46" s="31"/>
      <c r="K46" s="31"/>
      <c r="L46" s="31"/>
      <c r="M46" s="31"/>
      <c r="N46" s="31"/>
    </row>
    <row r="47" spans="1:14" x14ac:dyDescent="0.75">
      <c r="A47" s="31"/>
      <c r="B47" s="31"/>
      <c r="C47" s="31" t="s">
        <v>87</v>
      </c>
      <c r="D47" s="36"/>
      <c r="E47" s="36"/>
      <c r="F47" s="36"/>
      <c r="G47" s="36"/>
      <c r="H47" s="31"/>
      <c r="I47" s="31"/>
      <c r="J47" s="31"/>
      <c r="K47" s="31"/>
      <c r="L47" s="31"/>
      <c r="M47" s="31"/>
      <c r="N47" s="31"/>
    </row>
    <row r="48" spans="1:14" x14ac:dyDescent="0.75">
      <c r="A48" s="31"/>
      <c r="B48" s="31"/>
      <c r="C48" s="31" t="s">
        <v>88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x14ac:dyDescent="0.75">
      <c r="A49" s="31"/>
      <c r="B49" s="31"/>
      <c r="C49" s="31" t="s">
        <v>89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x14ac:dyDescent="0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x14ac:dyDescent="0.75">
      <c r="A51" s="31"/>
      <c r="B51" s="31"/>
      <c r="C51" s="37" t="s">
        <v>90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x14ac:dyDescent="0.75">
      <c r="A52" s="31"/>
      <c r="B52" s="31"/>
      <c r="C52" s="31" t="s">
        <v>91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x14ac:dyDescent="0.75">
      <c r="A53" s="31"/>
      <c r="B53" s="31"/>
      <c r="C53" s="31" t="s">
        <v>92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x14ac:dyDescent="0.75">
      <c r="A54" s="31"/>
      <c r="B54" s="31"/>
      <c r="C54" s="31" t="s">
        <v>93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75">
      <c r="A55" s="31"/>
      <c r="B55" s="31"/>
      <c r="C55" s="31" t="s">
        <v>94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x14ac:dyDescent="0.75">
      <c r="A56" s="31"/>
      <c r="B56" s="31"/>
      <c r="C56" s="31" t="s">
        <v>95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75">
      <c r="A58" s="31"/>
      <c r="B58" s="31"/>
      <c r="C58" s="31"/>
      <c r="D58" s="31" t="s">
        <v>96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75">
      <c r="A59" s="31"/>
      <c r="B59" s="31"/>
      <c r="C59" s="31"/>
      <c r="D59" s="31"/>
      <c r="E59" s="31" t="s">
        <v>97</v>
      </c>
      <c r="F59" s="31"/>
      <c r="G59" s="31"/>
      <c r="H59" s="31"/>
      <c r="I59" s="31"/>
      <c r="J59" s="31"/>
      <c r="K59" s="31"/>
      <c r="L59" s="31"/>
      <c r="M59" s="31"/>
      <c r="N59" s="31"/>
    </row>
    <row r="60" spans="1:14" x14ac:dyDescent="0.75">
      <c r="A60" s="31"/>
      <c r="B60" s="31"/>
      <c r="C60" s="31"/>
      <c r="D60" s="31"/>
      <c r="E60" s="31" t="s">
        <v>98</v>
      </c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75">
      <c r="A61" s="31"/>
      <c r="B61" s="31"/>
      <c r="C61" s="31"/>
      <c r="D61" s="31"/>
      <c r="E61" s="31" t="s">
        <v>99</v>
      </c>
      <c r="F61" s="31"/>
      <c r="G61" s="31"/>
      <c r="H61" s="31"/>
      <c r="I61" s="31"/>
      <c r="J61" s="31"/>
      <c r="K61" s="31"/>
      <c r="L61" s="31"/>
      <c r="M61" s="31"/>
      <c r="N61" s="31"/>
    </row>
    <row r="62" spans="1:14" x14ac:dyDescent="0.75">
      <c r="A62" s="31"/>
      <c r="B62" s="31"/>
      <c r="C62" s="31"/>
      <c r="D62" s="31" t="s">
        <v>100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x14ac:dyDescent="0.75">
      <c r="A63" s="31"/>
      <c r="B63" s="31"/>
      <c r="C63" s="31"/>
      <c r="D63" s="31"/>
      <c r="E63" s="31" t="s">
        <v>101</v>
      </c>
      <c r="F63" s="31"/>
      <c r="G63" s="31"/>
      <c r="H63" s="31"/>
      <c r="I63" s="31"/>
      <c r="J63" s="31"/>
      <c r="K63" s="31"/>
      <c r="L63" s="31"/>
      <c r="M63" s="31"/>
      <c r="N63" s="31"/>
    </row>
    <row r="64" spans="1:14" x14ac:dyDescent="0.75">
      <c r="A64" s="31"/>
      <c r="B64" s="31"/>
      <c r="C64" s="31"/>
      <c r="D64" s="31"/>
      <c r="E64" s="31" t="s">
        <v>102</v>
      </c>
      <c r="F64" s="31"/>
      <c r="G64" s="31"/>
      <c r="H64" s="31"/>
      <c r="I64" s="31"/>
      <c r="J64" s="31"/>
      <c r="K64" s="31"/>
      <c r="L64" s="31"/>
      <c r="M64" s="31"/>
      <c r="N64" s="31"/>
    </row>
    <row r="65" spans="1:14" x14ac:dyDescent="0.75">
      <c r="A65" s="31"/>
      <c r="B65" s="31"/>
      <c r="C65" s="31"/>
      <c r="D65" s="31"/>
      <c r="E65" s="31" t="s">
        <v>103</v>
      </c>
      <c r="F65" s="31"/>
      <c r="G65" s="31"/>
      <c r="H65" s="31"/>
      <c r="I65" s="31"/>
      <c r="J65" s="31"/>
      <c r="K65" s="31"/>
      <c r="L65" s="31"/>
      <c r="M65" s="31"/>
      <c r="N65" s="31"/>
    </row>
    <row r="66" spans="1:14" x14ac:dyDescent="0.75">
      <c r="A66" s="31"/>
      <c r="B66" s="31"/>
      <c r="C66" s="31"/>
      <c r="D66" s="31"/>
      <c r="E66" s="31"/>
      <c r="F66" s="31" t="s">
        <v>104</v>
      </c>
      <c r="G66" s="31"/>
      <c r="H66" s="31"/>
      <c r="I66" s="31"/>
      <c r="J66" s="31"/>
      <c r="K66" s="31"/>
      <c r="L66" s="31"/>
      <c r="M66" s="31"/>
      <c r="N66" s="31"/>
    </row>
    <row r="67" spans="1:14" x14ac:dyDescent="0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x14ac:dyDescent="0.75">
      <c r="A68" s="31"/>
      <c r="B68" s="37" t="s">
        <v>105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x14ac:dyDescent="0.75">
      <c r="A69" s="31"/>
      <c r="B69" s="31"/>
      <c r="C69" s="31" t="s">
        <v>106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x14ac:dyDescent="0.75">
      <c r="A70" s="31"/>
      <c r="B70" s="31"/>
      <c r="C70" s="31" t="s">
        <v>107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x14ac:dyDescent="0.75">
      <c r="A71" s="31"/>
      <c r="B71" s="31"/>
      <c r="C71" s="31" t="s">
        <v>108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x14ac:dyDescent="0.75">
      <c r="A72" s="31"/>
      <c r="B72" s="31"/>
      <c r="C72" s="31" t="s">
        <v>109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x14ac:dyDescent="0.75">
      <c r="A74" s="31"/>
      <c r="B74" s="31" t="s">
        <v>110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x14ac:dyDescent="0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x14ac:dyDescent="0.75">
      <c r="A76" s="31"/>
      <c r="B76" s="31"/>
      <c r="C76" s="31"/>
      <c r="D76" s="31"/>
      <c r="E76" s="31" t="s">
        <v>112</v>
      </c>
      <c r="F76" s="31"/>
      <c r="G76" s="31"/>
      <c r="H76" s="31"/>
      <c r="I76" s="31"/>
      <c r="J76" s="31"/>
      <c r="K76" s="31"/>
      <c r="L76" s="31"/>
      <c r="M76" s="31"/>
      <c r="N76" s="31"/>
    </row>
    <row r="77" spans="1:14" x14ac:dyDescent="0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</sheetData>
  <pageMargins left="1" right="0.25" top="0.5" bottom="0.5" header="0.3" footer="0.3"/>
  <pageSetup scale="64" orientation="portrait" verticalDpi="0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0833-E07C-4C1E-B7B3-ABADFD01C833}">
  <sheetPr>
    <pageSetUpPr fitToPage="1"/>
  </sheetPr>
  <dimension ref="A1:AI104"/>
  <sheetViews>
    <sheetView tabSelected="1" topLeftCell="A44" zoomScale="60" zoomScaleNormal="60" workbookViewId="0">
      <selection activeCell="M57" sqref="M57"/>
    </sheetView>
  </sheetViews>
  <sheetFormatPr defaultRowHeight="14.75" x14ac:dyDescent="0.75"/>
  <cols>
    <col min="1" max="1" width="3.08984375" style="16" customWidth="1"/>
    <col min="2" max="2" width="3.26953125" style="40" customWidth="1"/>
    <col min="3" max="3" width="19.31640625" style="39" customWidth="1"/>
    <col min="4" max="4" width="11.5" style="39" bestFit="1" customWidth="1"/>
    <col min="5" max="5" width="14.04296875" style="39" customWidth="1"/>
    <col min="6" max="6" width="9.04296875" style="40" customWidth="1"/>
    <col min="7" max="7" width="8.76953125" style="40" customWidth="1"/>
    <col min="8" max="8" width="10.26953125" style="40" customWidth="1"/>
    <col min="9" max="9" width="12.08984375" style="40" bestFit="1" customWidth="1"/>
    <col min="10" max="10" width="12.54296875" style="40" bestFit="1" customWidth="1"/>
    <col min="11" max="11" width="12.453125" style="40" customWidth="1"/>
    <col min="12" max="12" width="10.04296875" style="40" customWidth="1"/>
    <col min="13" max="13" width="38.04296875" style="20" customWidth="1"/>
    <col min="14" max="14" width="3.58984375" style="16" customWidth="1"/>
    <col min="15" max="15" width="106.58984375" style="20" customWidth="1"/>
    <col min="16" max="35" width="8.7265625" style="16"/>
    <col min="36" max="16384" width="8.7265625" style="20"/>
  </cols>
  <sheetData>
    <row r="1" spans="2:15" s="16" customFormat="1" x14ac:dyDescent="0.7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5" s="2" customFormat="1" x14ac:dyDescent="0.75">
      <c r="B2" s="41"/>
      <c r="C2" s="41"/>
      <c r="D2" s="41"/>
      <c r="E2" s="41"/>
      <c r="F2" s="5" t="s">
        <v>14</v>
      </c>
      <c r="G2" s="204"/>
      <c r="H2" s="204"/>
      <c r="I2" s="204"/>
      <c r="J2" s="204"/>
      <c r="K2" s="5" t="s">
        <v>18</v>
      </c>
      <c r="L2" s="205"/>
      <c r="M2" s="205"/>
      <c r="O2" s="42"/>
    </row>
    <row r="3" spans="2:15" s="2" customFormat="1" ht="17" customHeight="1" x14ac:dyDescent="0.75">
      <c r="B3" s="116" t="s">
        <v>57</v>
      </c>
      <c r="E3" s="4"/>
      <c r="F3" s="5" t="s">
        <v>13</v>
      </c>
      <c r="G3" s="204"/>
      <c r="H3" s="204"/>
      <c r="I3" s="204"/>
      <c r="J3" s="204"/>
      <c r="K3" s="5" t="s">
        <v>15</v>
      </c>
      <c r="L3" s="205"/>
      <c r="M3" s="205"/>
      <c r="O3" s="60"/>
    </row>
    <row r="4" spans="2:15" s="2" customFormat="1" ht="17" customHeight="1" x14ac:dyDescent="0.75">
      <c r="B4" s="41"/>
      <c r="D4" s="60"/>
      <c r="F4" s="5" t="s">
        <v>163</v>
      </c>
      <c r="G4" s="204"/>
      <c r="H4" s="204"/>
      <c r="I4" s="204"/>
      <c r="J4" s="204"/>
      <c r="K4" s="5" t="s">
        <v>19</v>
      </c>
      <c r="L4" s="205"/>
      <c r="M4" s="205"/>
      <c r="O4" s="30"/>
    </row>
    <row r="5" spans="2:15" s="2" customFormat="1" ht="17" customHeight="1" x14ac:dyDescent="0.75">
      <c r="B5" s="41"/>
      <c r="D5" s="60"/>
      <c r="F5" s="5" t="s">
        <v>173</v>
      </c>
      <c r="G5" s="204"/>
      <c r="H5" s="204"/>
      <c r="I5" s="204"/>
      <c r="J5" s="204"/>
      <c r="K5" s="5" t="s">
        <v>222</v>
      </c>
      <c r="L5" s="205"/>
      <c r="M5" s="205"/>
      <c r="O5" s="30"/>
    </row>
    <row r="6" spans="2:15" s="2" customFormat="1" ht="17" customHeight="1" x14ac:dyDescent="0.75">
      <c r="B6" s="41"/>
      <c r="D6" s="1"/>
      <c r="F6" s="5" t="s">
        <v>167</v>
      </c>
      <c r="G6" s="204"/>
      <c r="H6" s="204"/>
      <c r="I6" s="204"/>
      <c r="J6" s="204"/>
      <c r="K6" s="5" t="s">
        <v>222</v>
      </c>
      <c r="L6" s="205"/>
      <c r="M6" s="205"/>
      <c r="O6" s="30"/>
    </row>
    <row r="7" spans="2:15" s="2" customFormat="1" ht="17" customHeight="1" x14ac:dyDescent="0.75">
      <c r="B7" s="41"/>
      <c r="D7" s="1"/>
      <c r="F7" s="5" t="s">
        <v>16</v>
      </c>
      <c r="G7" s="204"/>
      <c r="H7" s="204"/>
      <c r="I7" s="204"/>
      <c r="J7" s="204"/>
      <c r="K7" s="5" t="s">
        <v>222</v>
      </c>
      <c r="L7" s="205"/>
      <c r="M7" s="205"/>
      <c r="O7" s="30"/>
    </row>
    <row r="8" spans="2:15" s="2" customFormat="1" ht="17" customHeight="1" x14ac:dyDescent="0.75">
      <c r="B8" s="41"/>
      <c r="D8" s="1"/>
      <c r="F8" s="5" t="s">
        <v>17</v>
      </c>
      <c r="G8" s="204"/>
      <c r="H8" s="204"/>
      <c r="I8" s="204"/>
      <c r="J8" s="204"/>
      <c r="K8" s="5" t="s">
        <v>222</v>
      </c>
      <c r="L8" s="205"/>
      <c r="M8" s="205"/>
      <c r="O8" s="30"/>
    </row>
    <row r="9" spans="2:15" s="2" customFormat="1" ht="12" customHeight="1" x14ac:dyDescent="0.75">
      <c r="B9" s="41"/>
      <c r="D9" s="1"/>
      <c r="G9" s="1"/>
      <c r="H9" s="3"/>
      <c r="O9" s="30"/>
    </row>
    <row r="10" spans="2:15" s="2" customFormat="1" ht="12" customHeight="1" x14ac:dyDescent="0.75">
      <c r="B10" s="6" t="s">
        <v>20</v>
      </c>
      <c r="D10" s="1"/>
      <c r="G10" s="1"/>
      <c r="H10" s="3"/>
      <c r="O10" s="30"/>
    </row>
    <row r="11" spans="2:15" s="2" customFormat="1" ht="23.75" customHeight="1" x14ac:dyDescent="0.75">
      <c r="B11" s="6" t="s">
        <v>21</v>
      </c>
      <c r="D11" s="1"/>
      <c r="G11" s="217" t="s">
        <v>232</v>
      </c>
      <c r="H11" s="3"/>
      <c r="O11" s="30"/>
    </row>
    <row r="12" spans="2:15" s="2" customFormat="1" ht="12" customHeight="1" x14ac:dyDescent="0.75">
      <c r="B12" s="41"/>
      <c r="C12" s="41"/>
      <c r="E12" s="41"/>
      <c r="F12" s="41"/>
      <c r="G12" s="41"/>
      <c r="H12" s="41"/>
      <c r="I12" s="41"/>
      <c r="J12" s="41"/>
      <c r="K12" s="41"/>
      <c r="L12" s="41"/>
      <c r="M12" s="42"/>
      <c r="O12" s="42"/>
    </row>
    <row r="13" spans="2:15" s="2" customFormat="1" ht="12" customHeight="1" thickBot="1" x14ac:dyDescent="0.9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O13" s="42"/>
    </row>
    <row r="14" spans="2:15" s="2" customFormat="1" ht="15.5" thickBot="1" x14ac:dyDescent="0.9">
      <c r="B14" s="41"/>
      <c r="C14" s="41"/>
      <c r="D14" s="41"/>
      <c r="E14" s="41"/>
      <c r="F14" s="194" t="s">
        <v>170</v>
      </c>
      <c r="G14" s="195"/>
      <c r="H14" s="195"/>
      <c r="I14" s="195"/>
      <c r="J14" s="195"/>
      <c r="K14" s="196"/>
      <c r="L14" s="51"/>
      <c r="M14" s="42"/>
      <c r="O14" s="42"/>
    </row>
    <row r="15" spans="2:15" s="2" customFormat="1" x14ac:dyDescent="0.75">
      <c r="B15" s="41"/>
      <c r="C15" s="41"/>
      <c r="D15" s="41"/>
      <c r="E15" s="170" t="s">
        <v>171</v>
      </c>
      <c r="F15" s="206"/>
      <c r="G15" s="207"/>
      <c r="H15" s="208"/>
      <c r="I15" s="208"/>
      <c r="J15" s="208"/>
      <c r="K15" s="209"/>
      <c r="L15" s="51"/>
      <c r="M15" s="42"/>
      <c r="O15" s="42"/>
    </row>
    <row r="16" spans="2:15" s="2" customFormat="1" x14ac:dyDescent="0.75">
      <c r="B16" s="41"/>
      <c r="C16" s="41"/>
      <c r="D16" s="41"/>
      <c r="E16" s="170" t="s">
        <v>172</v>
      </c>
      <c r="F16" s="210"/>
      <c r="G16" s="211"/>
      <c r="H16" s="211"/>
      <c r="I16" s="211"/>
      <c r="J16" s="211"/>
      <c r="K16" s="212"/>
      <c r="L16" s="51"/>
      <c r="M16" s="42"/>
      <c r="O16" s="42"/>
    </row>
    <row r="17" spans="1:35" s="2" customFormat="1" ht="15.5" thickBot="1" x14ac:dyDescent="0.9">
      <c r="B17" s="41"/>
      <c r="C17" s="41"/>
      <c r="D17" s="41"/>
      <c r="E17" s="170" t="s">
        <v>174</v>
      </c>
      <c r="F17" s="213"/>
      <c r="G17" s="214"/>
      <c r="H17" s="214"/>
      <c r="I17" s="214"/>
      <c r="J17" s="214"/>
      <c r="K17" s="215"/>
      <c r="L17" s="51"/>
      <c r="M17" s="42"/>
      <c r="O17" s="42"/>
    </row>
    <row r="18" spans="1:35" s="2" customFormat="1" ht="13" customHeight="1" thickBot="1" x14ac:dyDescent="0.9">
      <c r="B18" s="41"/>
      <c r="C18" s="51"/>
      <c r="D18" s="51"/>
      <c r="E18" s="51"/>
      <c r="F18" s="115" t="s">
        <v>131</v>
      </c>
      <c r="G18" s="188" t="s">
        <v>164</v>
      </c>
      <c r="H18" s="189"/>
      <c r="I18" s="190" t="s">
        <v>165</v>
      </c>
      <c r="J18" s="191"/>
      <c r="K18" s="192" t="s">
        <v>166</v>
      </c>
      <c r="L18" s="193"/>
      <c r="M18" s="42"/>
      <c r="O18" s="42"/>
    </row>
    <row r="19" spans="1:35" s="2" customFormat="1" ht="31.75" customHeight="1" thickBot="1" x14ac:dyDescent="0.9">
      <c r="B19" s="41"/>
      <c r="C19" s="75" t="s">
        <v>132</v>
      </c>
      <c r="D19" s="53" t="s">
        <v>136</v>
      </c>
      <c r="E19" s="142" t="s">
        <v>133</v>
      </c>
      <c r="F19" s="164" t="s">
        <v>218</v>
      </c>
      <c r="G19" s="55"/>
      <c r="H19" s="59" t="s">
        <v>137</v>
      </c>
      <c r="I19" s="57" t="s">
        <v>135</v>
      </c>
      <c r="J19" s="52" t="s">
        <v>134</v>
      </c>
      <c r="K19" s="58" t="s">
        <v>137</v>
      </c>
      <c r="L19" s="56" t="s">
        <v>175</v>
      </c>
      <c r="M19" s="53" t="s">
        <v>138</v>
      </c>
      <c r="O19" s="117" t="s">
        <v>176</v>
      </c>
    </row>
    <row r="20" spans="1:35" s="2" customFormat="1" ht="17" customHeight="1" x14ac:dyDescent="0.75">
      <c r="B20" s="41"/>
      <c r="C20" s="61" t="s">
        <v>177</v>
      </c>
      <c r="D20" s="50" t="s">
        <v>178</v>
      </c>
      <c r="E20" s="139" t="s">
        <v>51</v>
      </c>
      <c r="F20" s="62"/>
      <c r="G20" s="63"/>
      <c r="H20" s="64"/>
      <c r="I20" s="171"/>
      <c r="J20" s="172"/>
      <c r="K20" s="152"/>
      <c r="L20" s="65"/>
      <c r="M20" s="219"/>
      <c r="O20" s="122" t="s">
        <v>202</v>
      </c>
      <c r="S20" s="7"/>
    </row>
    <row r="21" spans="1:35" s="11" customFormat="1" ht="17" customHeight="1" x14ac:dyDescent="0.75">
      <c r="A21" s="2"/>
      <c r="B21" s="41"/>
      <c r="C21" s="66" t="s">
        <v>53</v>
      </c>
      <c r="D21" s="111" t="s">
        <v>179</v>
      </c>
      <c r="E21" s="140" t="s">
        <v>27</v>
      </c>
      <c r="F21" s="67"/>
      <c r="G21" s="68"/>
      <c r="H21" s="69"/>
      <c r="I21" s="89"/>
      <c r="J21" s="90"/>
      <c r="K21" s="91"/>
      <c r="L21" s="70"/>
      <c r="M21" s="220"/>
      <c r="N21" s="2"/>
      <c r="O21" s="123" t="s">
        <v>203</v>
      </c>
      <c r="P21" s="2"/>
      <c r="Q21" s="2"/>
      <c r="R21" s="2"/>
      <c r="S21" s="8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2" customFormat="1" ht="17" customHeight="1" x14ac:dyDescent="0.75">
      <c r="B22" s="41"/>
      <c r="C22" s="66" t="s">
        <v>47</v>
      </c>
      <c r="D22" s="111" t="s">
        <v>48</v>
      </c>
      <c r="E22" s="140" t="s">
        <v>27</v>
      </c>
      <c r="F22" s="67"/>
      <c r="G22" s="68"/>
      <c r="H22" s="69"/>
      <c r="I22" s="89"/>
      <c r="J22" s="90"/>
      <c r="K22" s="91"/>
      <c r="L22" s="70"/>
      <c r="M22" s="220"/>
      <c r="O22" s="123" t="s">
        <v>204</v>
      </c>
      <c r="S22" s="9"/>
    </row>
    <row r="23" spans="1:35" s="21" customFormat="1" ht="17" customHeight="1" x14ac:dyDescent="0.75">
      <c r="B23" s="41"/>
      <c r="C23" s="66" t="s">
        <v>45</v>
      </c>
      <c r="D23" s="111" t="s">
        <v>180</v>
      </c>
      <c r="E23" s="140" t="s">
        <v>27</v>
      </c>
      <c r="F23" s="67"/>
      <c r="G23" s="68"/>
      <c r="H23" s="69"/>
      <c r="I23" s="89"/>
      <c r="J23" s="90"/>
      <c r="K23" s="91"/>
      <c r="L23" s="70"/>
      <c r="M23" s="220"/>
      <c r="O23" s="133" t="s">
        <v>205</v>
      </c>
      <c r="S23" s="7"/>
    </row>
    <row r="24" spans="1:35" s="10" customFormat="1" ht="17" customHeight="1" thickBot="1" x14ac:dyDescent="0.9">
      <c r="B24" s="41"/>
      <c r="C24" s="66" t="s">
        <v>49</v>
      </c>
      <c r="D24" s="141" t="s">
        <v>50</v>
      </c>
      <c r="E24" s="140" t="s">
        <v>27</v>
      </c>
      <c r="F24" s="67"/>
      <c r="G24" s="68"/>
      <c r="H24" s="69"/>
      <c r="I24" s="89"/>
      <c r="J24" s="90"/>
      <c r="K24" s="91"/>
      <c r="L24" s="70"/>
      <c r="M24" s="220"/>
      <c r="O24" s="123" t="s">
        <v>181</v>
      </c>
      <c r="S24" s="8"/>
    </row>
    <row r="25" spans="1:35" s="11" customFormat="1" ht="17" customHeight="1" x14ac:dyDescent="0.75">
      <c r="A25" s="2"/>
      <c r="B25" s="41"/>
      <c r="C25" s="108" t="s">
        <v>39</v>
      </c>
      <c r="D25" s="50" t="s">
        <v>40</v>
      </c>
      <c r="E25" s="61" t="s">
        <v>27</v>
      </c>
      <c r="F25" s="62"/>
      <c r="G25" s="63"/>
      <c r="H25" s="64"/>
      <c r="I25" s="173"/>
      <c r="J25" s="174"/>
      <c r="K25" s="175"/>
      <c r="L25" s="65"/>
      <c r="M25" s="219"/>
      <c r="N25" s="2"/>
      <c r="O25" s="122" t="s">
        <v>182</v>
      </c>
      <c r="P25" s="2"/>
      <c r="Q25" s="2"/>
      <c r="R25" s="2"/>
      <c r="S25" s="1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2" customFormat="1" ht="17" customHeight="1" x14ac:dyDescent="0.75">
      <c r="B26" s="41"/>
      <c r="C26" s="111" t="s">
        <v>43</v>
      </c>
      <c r="D26" s="163" t="s">
        <v>43</v>
      </c>
      <c r="E26" s="66" t="s">
        <v>46</v>
      </c>
      <c r="F26" s="67"/>
      <c r="G26" s="68"/>
      <c r="H26" s="69"/>
      <c r="I26" s="89"/>
      <c r="J26" s="90"/>
      <c r="K26" s="91"/>
      <c r="L26" s="70"/>
      <c r="M26" s="220"/>
      <c r="O26" s="161" t="s">
        <v>219</v>
      </c>
      <c r="S26" s="7"/>
    </row>
    <row r="27" spans="1:35" s="2" customFormat="1" ht="17" customHeight="1" x14ac:dyDescent="0.75">
      <c r="B27" s="41"/>
      <c r="C27" s="111" t="s">
        <v>44</v>
      </c>
      <c r="D27" s="111"/>
      <c r="E27" s="66" t="s">
        <v>46</v>
      </c>
      <c r="F27" s="67"/>
      <c r="G27" s="68"/>
      <c r="H27" s="69"/>
      <c r="I27" s="89"/>
      <c r="J27" s="90"/>
      <c r="K27" s="91"/>
      <c r="L27" s="70"/>
      <c r="M27" s="220"/>
      <c r="O27" s="46" t="s">
        <v>206</v>
      </c>
      <c r="S27" s="8"/>
    </row>
    <row r="28" spans="1:35" s="2" customFormat="1" ht="17" customHeight="1" x14ac:dyDescent="0.75">
      <c r="B28" s="41"/>
      <c r="C28" s="130" t="s">
        <v>0</v>
      </c>
      <c r="D28" s="130" t="s">
        <v>26</v>
      </c>
      <c r="E28" s="124" t="s">
        <v>52</v>
      </c>
      <c r="F28" s="125"/>
      <c r="G28" s="126"/>
      <c r="H28" s="127"/>
      <c r="I28" s="176"/>
      <c r="J28" s="177"/>
      <c r="K28" s="178"/>
      <c r="L28" s="128"/>
      <c r="M28" s="221"/>
      <c r="O28" s="129" t="s">
        <v>207</v>
      </c>
      <c r="S28" s="7"/>
    </row>
    <row r="29" spans="1:35" s="25" customFormat="1" ht="17" customHeight="1" x14ac:dyDescent="0.75">
      <c r="B29" s="41"/>
      <c r="C29" s="111" t="s">
        <v>54</v>
      </c>
      <c r="D29" s="111"/>
      <c r="E29" s="66" t="s">
        <v>56</v>
      </c>
      <c r="F29" s="111"/>
      <c r="G29" s="68"/>
      <c r="H29" s="69"/>
      <c r="I29" s="89"/>
      <c r="J29" s="90"/>
      <c r="K29" s="91"/>
      <c r="L29" s="70"/>
      <c r="M29" s="220"/>
      <c r="O29" s="46" t="s">
        <v>208</v>
      </c>
      <c r="S29" s="26"/>
    </row>
    <row r="30" spans="1:35" s="22" customFormat="1" ht="17" customHeight="1" x14ac:dyDescent="0.75">
      <c r="B30" s="41"/>
      <c r="C30" s="111" t="s">
        <v>54</v>
      </c>
      <c r="D30" s="111" t="s">
        <v>55</v>
      </c>
      <c r="E30" s="66" t="s">
        <v>56</v>
      </c>
      <c r="F30" s="111"/>
      <c r="G30" s="68"/>
      <c r="H30" s="69"/>
      <c r="I30" s="89"/>
      <c r="J30" s="90"/>
      <c r="K30" s="91"/>
      <c r="L30" s="70"/>
      <c r="M30" s="220"/>
      <c r="O30" s="46" t="s">
        <v>208</v>
      </c>
      <c r="S30" s="7"/>
    </row>
    <row r="31" spans="1:35" ht="17" customHeight="1" thickBot="1" x14ac:dyDescent="0.9">
      <c r="C31" s="131" t="s">
        <v>144</v>
      </c>
      <c r="D31" s="131" t="s">
        <v>169</v>
      </c>
      <c r="E31" s="132" t="s">
        <v>52</v>
      </c>
      <c r="F31" s="141"/>
      <c r="G31" s="156"/>
      <c r="H31" s="102"/>
      <c r="I31" s="94"/>
      <c r="J31" s="95"/>
      <c r="K31" s="96"/>
      <c r="L31" s="72"/>
      <c r="M31" s="222"/>
      <c r="O31" s="47" t="s">
        <v>209</v>
      </c>
    </row>
    <row r="32" spans="1:35" s="11" customFormat="1" ht="17" customHeight="1" thickBot="1" x14ac:dyDescent="0.9">
      <c r="A32" s="2"/>
      <c r="B32" s="41"/>
      <c r="C32" s="45"/>
      <c r="D32" s="45"/>
      <c r="E32" s="142"/>
      <c r="F32" s="45"/>
      <c r="G32" s="142"/>
      <c r="H32" s="74"/>
      <c r="I32" s="73"/>
      <c r="J32" s="45"/>
      <c r="K32" s="74"/>
      <c r="L32" s="45"/>
      <c r="M32" s="42"/>
      <c r="N32" s="2"/>
      <c r="O32" s="42"/>
      <c r="P32" s="2"/>
      <c r="Q32" s="2"/>
      <c r="R32" s="2"/>
      <c r="S32" s="8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11" customFormat="1" ht="17" customHeight="1" thickBot="1" x14ac:dyDescent="0.9">
      <c r="A33" s="2"/>
      <c r="B33" s="41"/>
      <c r="C33" s="75" t="s">
        <v>1</v>
      </c>
      <c r="D33" s="53" t="s">
        <v>35</v>
      </c>
      <c r="E33" s="142" t="s">
        <v>27</v>
      </c>
      <c r="F33" s="76"/>
      <c r="G33" s="77"/>
      <c r="H33" s="78"/>
      <c r="I33" s="79"/>
      <c r="J33" s="80"/>
      <c r="K33" s="81"/>
      <c r="L33" s="82"/>
      <c r="M33" s="223"/>
      <c r="N33" s="2"/>
      <c r="O33" s="48" t="s">
        <v>210</v>
      </c>
      <c r="P33" s="2"/>
      <c r="Q33" s="2"/>
      <c r="R33" s="2"/>
      <c r="S33" s="1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11" customFormat="1" ht="17" customHeight="1" thickBot="1" x14ac:dyDescent="0.9">
      <c r="A34" s="2"/>
      <c r="B34" s="41"/>
      <c r="C34" s="45"/>
      <c r="D34" s="45"/>
      <c r="E34" s="142"/>
      <c r="F34" s="142"/>
      <c r="G34" s="232"/>
      <c r="H34" s="83"/>
      <c r="I34" s="84"/>
      <c r="J34" s="85"/>
      <c r="K34" s="86"/>
      <c r="L34" s="45"/>
      <c r="M34" s="42"/>
      <c r="N34" s="2"/>
      <c r="O34" s="42"/>
      <c r="P34" s="2"/>
      <c r="Q34" s="2"/>
      <c r="R34" s="2"/>
      <c r="S34" s="1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11" customFormat="1" ht="17" customHeight="1" x14ac:dyDescent="0.75">
      <c r="A35" s="2"/>
      <c r="B35" s="41"/>
      <c r="C35" s="87" t="s">
        <v>39</v>
      </c>
      <c r="D35" s="162" t="s">
        <v>40</v>
      </c>
      <c r="E35" s="139" t="s">
        <v>27</v>
      </c>
      <c r="F35" s="62"/>
      <c r="G35" s="63"/>
      <c r="H35" s="64"/>
      <c r="I35" s="173"/>
      <c r="J35" s="174"/>
      <c r="K35" s="175"/>
      <c r="L35" s="65"/>
      <c r="M35" s="219"/>
      <c r="N35" s="2"/>
      <c r="O35" s="160" t="s">
        <v>211</v>
      </c>
      <c r="P35" s="2"/>
      <c r="Q35" s="2"/>
      <c r="R35" s="2"/>
      <c r="S35" s="1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28" customFormat="1" ht="17" customHeight="1" x14ac:dyDescent="0.75">
      <c r="A36" s="25"/>
      <c r="B36" s="41"/>
      <c r="C36" s="88" t="s">
        <v>5</v>
      </c>
      <c r="D36" s="163" t="s">
        <v>25</v>
      </c>
      <c r="E36" s="140" t="s">
        <v>27</v>
      </c>
      <c r="F36" s="67"/>
      <c r="G36" s="68"/>
      <c r="H36" s="69"/>
      <c r="I36" s="89"/>
      <c r="J36" s="90"/>
      <c r="K36" s="91"/>
      <c r="L36" s="92" t="e">
        <f>+K36/#REF!</f>
        <v>#REF!</v>
      </c>
      <c r="M36" s="220"/>
      <c r="N36" s="25"/>
      <c r="O36" s="161" t="s">
        <v>212</v>
      </c>
      <c r="P36" s="25"/>
      <c r="Q36" s="25"/>
      <c r="R36" s="25"/>
      <c r="S36" s="27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s="22" customFormat="1" ht="17" customHeight="1" x14ac:dyDescent="0.75">
      <c r="B37" s="41"/>
      <c r="C37" s="88" t="s">
        <v>6</v>
      </c>
      <c r="D37" s="163" t="s">
        <v>29</v>
      </c>
      <c r="E37" s="140" t="s">
        <v>27</v>
      </c>
      <c r="F37" s="67"/>
      <c r="G37" s="68"/>
      <c r="H37" s="69"/>
      <c r="I37" s="89"/>
      <c r="J37" s="90"/>
      <c r="K37" s="91"/>
      <c r="L37" s="92" t="e">
        <f>+K37/#REF!</f>
        <v>#REF!</v>
      </c>
      <c r="M37" s="220"/>
      <c r="O37" s="161" t="s">
        <v>212</v>
      </c>
      <c r="S37" s="24"/>
    </row>
    <row r="38" spans="1:35" s="11" customFormat="1" ht="17" customHeight="1" x14ac:dyDescent="0.75">
      <c r="A38" s="2"/>
      <c r="B38" s="41"/>
      <c r="C38" s="88" t="s">
        <v>2</v>
      </c>
      <c r="D38" s="111" t="s">
        <v>22</v>
      </c>
      <c r="E38" s="140" t="s">
        <v>27</v>
      </c>
      <c r="F38" s="67"/>
      <c r="G38" s="68"/>
      <c r="H38" s="69"/>
      <c r="I38" s="89"/>
      <c r="J38" s="90"/>
      <c r="K38" s="91"/>
      <c r="L38" s="92" t="e">
        <f>+K38/#REF!</f>
        <v>#REF!</v>
      </c>
      <c r="M38" s="220"/>
      <c r="N38" s="2"/>
      <c r="O38" s="46" t="s">
        <v>184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15" customFormat="1" ht="17" customHeight="1" x14ac:dyDescent="0.75">
      <c r="A39" s="10"/>
      <c r="B39" s="41"/>
      <c r="C39" s="88" t="s">
        <v>3</v>
      </c>
      <c r="D39" s="111" t="s">
        <v>23</v>
      </c>
      <c r="E39" s="140" t="s">
        <v>27</v>
      </c>
      <c r="F39" s="67"/>
      <c r="G39" s="68"/>
      <c r="H39" s="69"/>
      <c r="I39" s="89"/>
      <c r="J39" s="90"/>
      <c r="K39" s="91"/>
      <c r="L39" s="92" t="e">
        <f>+K39/#REF!</f>
        <v>#REF!</v>
      </c>
      <c r="M39" s="220"/>
      <c r="N39" s="10"/>
      <c r="O39" s="46" t="s">
        <v>183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s="16" customFormat="1" ht="17" customHeight="1" x14ac:dyDescent="0.75">
      <c r="B40" s="43"/>
      <c r="C40" s="88" t="s">
        <v>8</v>
      </c>
      <c r="D40" s="111" t="s">
        <v>31</v>
      </c>
      <c r="E40" s="140" t="s">
        <v>27</v>
      </c>
      <c r="F40" s="67"/>
      <c r="G40" s="68"/>
      <c r="H40" s="69"/>
      <c r="I40" s="89"/>
      <c r="J40" s="90"/>
      <c r="K40" s="91"/>
      <c r="L40" s="92" t="e">
        <f>+K40/#REF!</f>
        <v>#REF!</v>
      </c>
      <c r="M40" s="224"/>
      <c r="O40" s="118" t="s">
        <v>213</v>
      </c>
    </row>
    <row r="41" spans="1:35" s="16" customFormat="1" ht="17" customHeight="1" thickBot="1" x14ac:dyDescent="0.9">
      <c r="B41" s="43"/>
      <c r="C41" s="93" t="s">
        <v>12</v>
      </c>
      <c r="D41" s="141" t="s">
        <v>34</v>
      </c>
      <c r="E41" s="143" t="s">
        <v>27</v>
      </c>
      <c r="F41" s="71"/>
      <c r="G41" s="156"/>
      <c r="H41" s="102"/>
      <c r="I41" s="94"/>
      <c r="J41" s="95"/>
      <c r="K41" s="96"/>
      <c r="L41" s="97" t="e">
        <f>+K41/#REF!</f>
        <v>#REF!</v>
      </c>
      <c r="M41" s="225"/>
      <c r="O41" s="119"/>
    </row>
    <row r="42" spans="1:35" s="16" customFormat="1" ht="17" customHeight="1" thickBot="1" x14ac:dyDescent="0.9">
      <c r="B42" s="39"/>
      <c r="C42" s="98"/>
      <c r="D42" s="98"/>
      <c r="E42" s="233"/>
      <c r="F42" s="233"/>
      <c r="G42" s="101"/>
      <c r="H42" s="100"/>
      <c r="I42" s="99"/>
      <c r="J42" s="101"/>
      <c r="K42" s="100"/>
      <c r="L42" s="98"/>
      <c r="M42" s="104"/>
    </row>
    <row r="43" spans="1:35" s="16" customFormat="1" ht="17" customHeight="1" x14ac:dyDescent="0.75">
      <c r="B43" s="43"/>
      <c r="C43" s="87" t="s">
        <v>139</v>
      </c>
      <c r="D43" s="162" t="s">
        <v>140</v>
      </c>
      <c r="E43" s="65" t="s">
        <v>141</v>
      </c>
      <c r="F43" s="62"/>
      <c r="G43" s="49"/>
      <c r="H43" s="54"/>
      <c r="I43" s="168"/>
      <c r="J43" s="169"/>
      <c r="K43" s="158"/>
      <c r="L43" s="50"/>
      <c r="M43" s="226"/>
      <c r="O43" s="165" t="s">
        <v>214</v>
      </c>
    </row>
    <row r="44" spans="1:35" s="29" customFormat="1" ht="17" customHeight="1" x14ac:dyDescent="0.8">
      <c r="B44" s="43"/>
      <c r="C44" s="88" t="s">
        <v>4</v>
      </c>
      <c r="D44" s="111" t="s">
        <v>24</v>
      </c>
      <c r="E44" s="70" t="s">
        <v>27</v>
      </c>
      <c r="F44" s="67"/>
      <c r="G44" s="68"/>
      <c r="H44" s="69"/>
      <c r="I44" s="89"/>
      <c r="J44" s="109"/>
      <c r="K44" s="91"/>
      <c r="L44" s="111"/>
      <c r="M44" s="224"/>
      <c r="O44" s="166" t="s">
        <v>185</v>
      </c>
    </row>
    <row r="45" spans="1:35" s="17" customFormat="1" ht="17" customHeight="1" x14ac:dyDescent="0.75">
      <c r="B45" s="41"/>
      <c r="C45" s="88" t="s">
        <v>37</v>
      </c>
      <c r="D45" s="163" t="s">
        <v>38</v>
      </c>
      <c r="E45" s="70" t="s">
        <v>27</v>
      </c>
      <c r="F45" s="67"/>
      <c r="G45" s="68"/>
      <c r="H45" s="69"/>
      <c r="I45" s="179"/>
      <c r="J45" s="180"/>
      <c r="K45" s="181"/>
      <c r="L45" s="111"/>
      <c r="M45" s="220"/>
      <c r="O45" s="167" t="s">
        <v>186</v>
      </c>
    </row>
    <row r="46" spans="1:35" s="17" customFormat="1" ht="17" customHeight="1" x14ac:dyDescent="0.75">
      <c r="B46" s="41"/>
      <c r="C46" s="88" t="s">
        <v>8</v>
      </c>
      <c r="D46" s="111" t="s">
        <v>31</v>
      </c>
      <c r="E46" s="70" t="s">
        <v>27</v>
      </c>
      <c r="F46" s="67"/>
      <c r="G46" s="68"/>
      <c r="H46" s="69"/>
      <c r="I46" s="89"/>
      <c r="J46" s="109"/>
      <c r="K46" s="91"/>
      <c r="L46" s="112" t="e">
        <f>+K46/#REF!</f>
        <v>#REF!</v>
      </c>
      <c r="M46" s="220"/>
      <c r="O46" s="133" t="s">
        <v>215</v>
      </c>
    </row>
    <row r="47" spans="1:35" s="17" customFormat="1" ht="17" customHeight="1" x14ac:dyDescent="0.75">
      <c r="B47" s="41"/>
      <c r="C47" s="88" t="s">
        <v>9</v>
      </c>
      <c r="D47" s="163" t="s">
        <v>32</v>
      </c>
      <c r="E47" s="70" t="s">
        <v>27</v>
      </c>
      <c r="F47" s="67"/>
      <c r="G47" s="68"/>
      <c r="H47" s="69"/>
      <c r="I47" s="89"/>
      <c r="J47" s="109"/>
      <c r="K47" s="91"/>
      <c r="L47" s="112" t="e">
        <f>+K47/#REF!</f>
        <v>#REF!</v>
      </c>
      <c r="M47" s="220"/>
      <c r="O47" s="167" t="s">
        <v>216</v>
      </c>
    </row>
    <row r="48" spans="1:35" s="21" customFormat="1" ht="17" customHeight="1" thickBot="1" x14ac:dyDescent="0.9">
      <c r="B48" s="41"/>
      <c r="C48" s="93" t="s">
        <v>168</v>
      </c>
      <c r="D48" s="141" t="s">
        <v>169</v>
      </c>
      <c r="E48" s="72" t="s">
        <v>52</v>
      </c>
      <c r="F48" s="141"/>
      <c r="G48" s="114"/>
      <c r="H48" s="102"/>
      <c r="I48" s="94"/>
      <c r="J48" s="110"/>
      <c r="K48" s="96"/>
      <c r="L48" s="113"/>
      <c r="M48" s="222"/>
      <c r="O48" s="134" t="s">
        <v>187</v>
      </c>
    </row>
    <row r="49" spans="2:18" s="16" customFormat="1" ht="17" customHeight="1" thickBot="1" x14ac:dyDescent="0.9">
      <c r="B49" s="39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104"/>
    </row>
    <row r="50" spans="2:18" s="12" customFormat="1" ht="17" customHeight="1" x14ac:dyDescent="0.75">
      <c r="B50" s="43"/>
      <c r="C50" s="61" t="s">
        <v>41</v>
      </c>
      <c r="D50" s="50" t="s">
        <v>42</v>
      </c>
      <c r="E50" s="139" t="s">
        <v>27</v>
      </c>
      <c r="F50" s="153"/>
      <c r="G50" s="63"/>
      <c r="H50" s="64"/>
      <c r="I50" s="182"/>
      <c r="J50" s="174"/>
      <c r="K50" s="175"/>
      <c r="L50" s="65"/>
      <c r="M50" s="226"/>
      <c r="O50" s="120" t="s">
        <v>217</v>
      </c>
      <c r="R50" s="13"/>
    </row>
    <row r="51" spans="2:18" s="16" customFormat="1" ht="17" customHeight="1" x14ac:dyDescent="0.75">
      <c r="B51" s="43"/>
      <c r="C51" s="88" t="s">
        <v>0</v>
      </c>
      <c r="D51" s="111" t="s">
        <v>26</v>
      </c>
      <c r="E51" s="140" t="s">
        <v>27</v>
      </c>
      <c r="F51" s="154"/>
      <c r="G51" s="68"/>
      <c r="H51" s="69"/>
      <c r="I51" s="148"/>
      <c r="J51" s="90"/>
      <c r="K51" s="91"/>
      <c r="L51" s="92" t="e">
        <f>+K51/#REF!</f>
        <v>#REF!</v>
      </c>
      <c r="M51" s="224"/>
      <c r="O51" s="118" t="s">
        <v>188</v>
      </c>
    </row>
    <row r="52" spans="2:18" s="16" customFormat="1" ht="17" customHeight="1" x14ac:dyDescent="0.75">
      <c r="B52" s="43"/>
      <c r="C52" s="88" t="s">
        <v>5</v>
      </c>
      <c r="D52" s="111" t="s">
        <v>25</v>
      </c>
      <c r="E52" s="140" t="s">
        <v>27</v>
      </c>
      <c r="F52" s="154"/>
      <c r="G52" s="68"/>
      <c r="H52" s="69"/>
      <c r="I52" s="148"/>
      <c r="J52" s="90"/>
      <c r="K52" s="91"/>
      <c r="L52" s="92" t="e">
        <f>+K52/#REF!</f>
        <v>#REF!</v>
      </c>
      <c r="M52" s="224"/>
      <c r="O52" s="46" t="s">
        <v>189</v>
      </c>
    </row>
    <row r="53" spans="2:18" s="16" customFormat="1" ht="17" customHeight="1" x14ac:dyDescent="0.75">
      <c r="B53" s="43"/>
      <c r="C53" s="88" t="s">
        <v>8</v>
      </c>
      <c r="D53" s="111" t="s">
        <v>31</v>
      </c>
      <c r="E53" s="140" t="s">
        <v>27</v>
      </c>
      <c r="F53" s="154"/>
      <c r="G53" s="68"/>
      <c r="H53" s="69"/>
      <c r="I53" s="148"/>
      <c r="J53" s="90"/>
      <c r="K53" s="91"/>
      <c r="L53" s="92" t="e">
        <f>+K53/#REF!</f>
        <v>#REF!</v>
      </c>
      <c r="M53" s="224"/>
      <c r="O53" s="46" t="s">
        <v>190</v>
      </c>
    </row>
    <row r="54" spans="2:18" s="16" customFormat="1" ht="17" customHeight="1" x14ac:dyDescent="0.75">
      <c r="B54" s="43"/>
      <c r="C54" s="88" t="s">
        <v>7</v>
      </c>
      <c r="D54" s="111" t="s">
        <v>30</v>
      </c>
      <c r="E54" s="140" t="s">
        <v>27</v>
      </c>
      <c r="F54" s="154"/>
      <c r="G54" s="68"/>
      <c r="H54" s="69"/>
      <c r="I54" s="148"/>
      <c r="J54" s="90"/>
      <c r="K54" s="91"/>
      <c r="L54" s="92" t="e">
        <f>+K54/#REF!</f>
        <v>#REF!</v>
      </c>
      <c r="M54" s="224"/>
      <c r="O54" s="46" t="s">
        <v>191</v>
      </c>
    </row>
    <row r="55" spans="2:18" s="16" customFormat="1" ht="17" customHeight="1" thickBot="1" x14ac:dyDescent="0.9">
      <c r="B55" s="43"/>
      <c r="C55" s="93" t="s">
        <v>11</v>
      </c>
      <c r="D55" s="141" t="s">
        <v>28</v>
      </c>
      <c r="E55" s="143" t="s">
        <v>27</v>
      </c>
      <c r="F55" s="155"/>
      <c r="G55" s="156"/>
      <c r="H55" s="102"/>
      <c r="I55" s="149"/>
      <c r="J55" s="95"/>
      <c r="K55" s="96"/>
      <c r="L55" s="97" t="e">
        <f>+K55/#REF!</f>
        <v>#REF!</v>
      </c>
      <c r="M55" s="225"/>
      <c r="O55" s="119" t="s">
        <v>192</v>
      </c>
    </row>
    <row r="56" spans="2:18" s="16" customFormat="1" ht="17" customHeight="1" thickBot="1" x14ac:dyDescent="0.9">
      <c r="B56" s="39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04"/>
    </row>
    <row r="57" spans="2:18" s="16" customFormat="1" ht="17" customHeight="1" thickBot="1" x14ac:dyDescent="0.9">
      <c r="B57" s="43"/>
      <c r="C57" s="103" t="s">
        <v>10</v>
      </c>
      <c r="D57" s="144" t="s">
        <v>33</v>
      </c>
      <c r="E57" s="147" t="s">
        <v>27</v>
      </c>
      <c r="F57" s="157"/>
      <c r="G57" s="77"/>
      <c r="H57" s="78"/>
      <c r="I57" s="150"/>
      <c r="J57" s="80"/>
      <c r="K57" s="81"/>
      <c r="L57" s="151" t="e">
        <f>+K57/#REF!</f>
        <v>#REF!</v>
      </c>
      <c r="M57" s="227"/>
      <c r="O57" s="121" t="s">
        <v>193</v>
      </c>
    </row>
    <row r="58" spans="2:18" s="16" customFormat="1" ht="17" customHeight="1" thickBot="1" x14ac:dyDescent="0.9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4"/>
      <c r="O58" s="44"/>
    </row>
    <row r="59" spans="2:18" s="16" customFormat="1" ht="17" customHeight="1" x14ac:dyDescent="0.75">
      <c r="B59" s="43"/>
      <c r="C59" s="145" t="s">
        <v>194</v>
      </c>
      <c r="D59" s="184" t="s">
        <v>223</v>
      </c>
      <c r="E59" s="230"/>
      <c r="F59" s="43"/>
      <c r="G59" s="43"/>
      <c r="H59" s="43"/>
      <c r="I59" s="43"/>
      <c r="J59" s="43"/>
      <c r="K59" s="43"/>
      <c r="L59" s="216"/>
      <c r="M59" s="228"/>
      <c r="O59" s="185" t="s">
        <v>228</v>
      </c>
    </row>
    <row r="60" spans="2:18" s="16" customFormat="1" ht="32.5" customHeight="1" thickBot="1" x14ac:dyDescent="0.9">
      <c r="B60" s="43"/>
      <c r="C60" s="146" t="s">
        <v>195</v>
      </c>
      <c r="D60" s="159" t="s">
        <v>196</v>
      </c>
      <c r="E60" s="231"/>
      <c r="F60" s="43"/>
      <c r="G60" s="43"/>
      <c r="H60" s="43"/>
      <c r="I60" s="43"/>
      <c r="J60" s="43"/>
      <c r="K60" s="43"/>
      <c r="L60" s="216"/>
      <c r="M60" s="229"/>
      <c r="O60" s="187" t="s">
        <v>230</v>
      </c>
    </row>
    <row r="61" spans="2:18" s="16" customFormat="1" ht="13" customHeight="1" x14ac:dyDescent="0.7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4"/>
      <c r="O61" s="44"/>
    </row>
    <row r="62" spans="2:18" s="16" customFormat="1" ht="13" customHeight="1" x14ac:dyDescent="0.75">
      <c r="B62" s="203" t="s">
        <v>220</v>
      </c>
      <c r="C62" s="203"/>
      <c r="D62" s="43"/>
      <c r="E62" s="43"/>
      <c r="F62" s="43"/>
      <c r="G62" s="43"/>
      <c r="H62" s="43"/>
      <c r="I62" s="43"/>
      <c r="J62" s="43"/>
      <c r="K62" s="43"/>
      <c r="L62" s="43"/>
      <c r="M62" s="44"/>
      <c r="O62" s="44"/>
    </row>
    <row r="63" spans="2:18" s="16" customFormat="1" ht="13" customHeight="1" thickBot="1" x14ac:dyDescent="0.9">
      <c r="B63" s="43"/>
      <c r="C63" s="43"/>
      <c r="D63" s="43"/>
      <c r="E63" s="43"/>
      <c r="F63" s="43"/>
      <c r="G63" s="43"/>
      <c r="H63" s="43"/>
      <c r="I63" s="135" t="s">
        <v>199</v>
      </c>
      <c r="K63" s="43"/>
      <c r="L63" s="43"/>
      <c r="M63" s="186" t="s">
        <v>195</v>
      </c>
      <c r="O63" s="186" t="s">
        <v>229</v>
      </c>
    </row>
    <row r="64" spans="2:18" s="16" customFormat="1" ht="18" customHeight="1" x14ac:dyDescent="0.75">
      <c r="B64" s="197"/>
      <c r="C64" s="198"/>
      <c r="D64" s="43"/>
      <c r="E64" s="135" t="s">
        <v>221</v>
      </c>
      <c r="F64" s="43"/>
      <c r="G64" s="43"/>
      <c r="H64" s="43"/>
      <c r="I64" s="43"/>
      <c r="J64" s="136" t="s">
        <v>197</v>
      </c>
      <c r="K64" s="137">
        <f>+((F36*2.4)+(F37*4.1)+(F35))/200</f>
        <v>0</v>
      </c>
      <c r="L64" s="43"/>
      <c r="M64" s="44"/>
      <c r="O64" s="44" t="s">
        <v>224</v>
      </c>
    </row>
    <row r="65" spans="2:17" s="16" customFormat="1" ht="15" customHeight="1" x14ac:dyDescent="0.75">
      <c r="B65" s="199"/>
      <c r="C65" s="200"/>
      <c r="D65" s="43"/>
      <c r="E65" s="43"/>
      <c r="F65" s="43"/>
      <c r="G65" s="43"/>
      <c r="H65" s="43"/>
      <c r="I65" s="43"/>
      <c r="J65" s="136" t="s">
        <v>198</v>
      </c>
      <c r="K65" s="137">
        <f>+F43*0.25</f>
        <v>0</v>
      </c>
      <c r="L65" s="43"/>
      <c r="M65" s="44"/>
      <c r="O65" s="44" t="s">
        <v>225</v>
      </c>
    </row>
    <row r="66" spans="2:17" s="16" customFormat="1" ht="15" customHeight="1" x14ac:dyDescent="0.75">
      <c r="B66" s="199"/>
      <c r="C66" s="200"/>
      <c r="D66" s="43"/>
      <c r="E66" s="43"/>
      <c r="F66" s="43"/>
      <c r="G66" s="43"/>
      <c r="H66" s="43"/>
      <c r="I66" s="135" t="s">
        <v>200</v>
      </c>
      <c r="J66" s="43"/>
      <c r="K66" s="43"/>
      <c r="L66" s="43"/>
      <c r="M66" s="44"/>
      <c r="O66" s="44" t="s">
        <v>226</v>
      </c>
    </row>
    <row r="67" spans="2:17" s="16" customFormat="1" ht="15" customHeight="1" x14ac:dyDescent="0.75">
      <c r="B67" s="199"/>
      <c r="C67" s="200"/>
      <c r="D67" s="43"/>
      <c r="E67" s="43"/>
      <c r="F67" s="43"/>
      <c r="G67" s="43"/>
      <c r="H67" s="43"/>
      <c r="I67" s="43"/>
      <c r="J67" s="136" t="s">
        <v>197</v>
      </c>
      <c r="K67" s="183"/>
      <c r="L67" s="43"/>
      <c r="M67" s="44"/>
      <c r="O67" s="44" t="s">
        <v>227</v>
      </c>
    </row>
    <row r="68" spans="2:17" s="16" customFormat="1" ht="15" customHeight="1" x14ac:dyDescent="0.75">
      <c r="B68" s="199"/>
      <c r="C68" s="200"/>
      <c r="D68" s="43"/>
      <c r="E68" s="43"/>
      <c r="F68" s="43"/>
      <c r="G68" s="43"/>
      <c r="H68" s="43"/>
      <c r="I68" s="43"/>
      <c r="J68" s="136" t="s">
        <v>198</v>
      </c>
      <c r="K68" s="183"/>
      <c r="L68" s="43"/>
      <c r="M68" s="44"/>
      <c r="O68" s="44"/>
    </row>
    <row r="69" spans="2:17" s="16" customFormat="1" ht="15" customHeight="1" x14ac:dyDescent="0.75">
      <c r="B69" s="199"/>
      <c r="C69" s="200"/>
      <c r="D69" s="43"/>
      <c r="E69" s="43"/>
      <c r="F69" s="43"/>
      <c r="G69" s="43"/>
      <c r="H69" s="43"/>
      <c r="I69" s="138" t="s">
        <v>201</v>
      </c>
      <c r="L69" s="43"/>
      <c r="M69" s="44"/>
      <c r="O69" s="186" t="s">
        <v>231</v>
      </c>
    </row>
    <row r="70" spans="2:17" s="23" customFormat="1" ht="15" customHeight="1" x14ac:dyDescent="0.75">
      <c r="B70" s="199"/>
      <c r="C70" s="200"/>
      <c r="D70" s="43"/>
      <c r="E70" s="43"/>
      <c r="F70" s="43"/>
      <c r="G70" s="43"/>
      <c r="H70" s="43"/>
      <c r="I70" s="16"/>
      <c r="J70" s="136" t="s">
        <v>197</v>
      </c>
      <c r="K70" s="137">
        <f>+K64+K67</f>
        <v>0</v>
      </c>
      <c r="L70" s="43"/>
      <c r="O70" s="44"/>
    </row>
    <row r="71" spans="2:17" s="16" customFormat="1" ht="15" customHeight="1" x14ac:dyDescent="0.75">
      <c r="B71" s="199"/>
      <c r="C71" s="200"/>
      <c r="D71" s="43"/>
      <c r="E71" s="43"/>
      <c r="F71" s="43"/>
      <c r="G71" s="43"/>
      <c r="H71" s="43"/>
      <c r="I71" s="43"/>
      <c r="J71" s="136" t="s">
        <v>198</v>
      </c>
      <c r="K71" s="137">
        <f>+K64+K68</f>
        <v>0</v>
      </c>
      <c r="L71" s="43"/>
      <c r="O71" s="44"/>
    </row>
    <row r="72" spans="2:17" s="16" customFormat="1" ht="15" customHeight="1" x14ac:dyDescent="0.75">
      <c r="B72" s="199"/>
      <c r="C72" s="200"/>
      <c r="D72" s="43"/>
      <c r="E72" s="43"/>
      <c r="F72" s="43"/>
      <c r="G72" s="43"/>
      <c r="H72" s="43"/>
      <c r="L72" s="43"/>
      <c r="O72" s="44"/>
    </row>
    <row r="73" spans="2:17" s="16" customFormat="1" ht="15" customHeight="1" thickBot="1" x14ac:dyDescent="0.9">
      <c r="B73" s="201"/>
      <c r="C73" s="202"/>
      <c r="D73" s="43"/>
      <c r="E73" s="43"/>
      <c r="F73" s="43"/>
      <c r="G73" s="43"/>
      <c r="H73" s="43"/>
      <c r="L73" s="43"/>
      <c r="O73" s="44"/>
    </row>
    <row r="74" spans="2:17" s="16" customFormat="1" ht="15" customHeight="1" x14ac:dyDescent="0.7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4"/>
      <c r="O74" s="44"/>
    </row>
    <row r="75" spans="2:17" s="16" customFormat="1" ht="15" customHeight="1" x14ac:dyDescent="0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2:17" s="16" customFormat="1" x14ac:dyDescent="0.7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2:17" s="16" customFormat="1" x14ac:dyDescent="0.75">
      <c r="B77" s="39"/>
      <c r="C77" s="18" t="s">
        <v>36</v>
      </c>
      <c r="D77" s="39"/>
      <c r="E77" s="39"/>
      <c r="F77" s="39"/>
      <c r="G77" s="39"/>
      <c r="H77" s="39"/>
      <c r="I77" s="39"/>
      <c r="J77" s="39"/>
      <c r="K77" s="39"/>
      <c r="L77" s="39"/>
      <c r="Q77" s="19"/>
    </row>
    <row r="78" spans="2:17" s="16" customFormat="1" x14ac:dyDescent="0.7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N78" s="218"/>
    </row>
    <row r="79" spans="2:17" s="16" customFormat="1" hidden="1" x14ac:dyDescent="0.7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2:17" s="16" customFormat="1" hidden="1" x14ac:dyDescent="0.7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2:12" s="16" customFormat="1" hidden="1" x14ac:dyDescent="0.7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2:12" s="16" customFormat="1" hidden="1" x14ac:dyDescent="0.75">
      <c r="B82" s="39"/>
      <c r="C82" s="107" t="s">
        <v>156</v>
      </c>
      <c r="D82" s="39"/>
      <c r="E82" s="39"/>
      <c r="F82" s="39"/>
      <c r="G82" s="39"/>
      <c r="H82" s="39"/>
      <c r="I82" s="39"/>
      <c r="J82" s="39"/>
      <c r="K82" s="39"/>
      <c r="L82" s="39"/>
    </row>
    <row r="83" spans="2:12" s="16" customFormat="1" hidden="1" x14ac:dyDescent="0.75">
      <c r="B83" s="39"/>
      <c r="C83" s="107" t="s">
        <v>157</v>
      </c>
      <c r="D83" s="39"/>
      <c r="E83" s="39"/>
      <c r="F83" s="39"/>
      <c r="G83" s="39"/>
      <c r="H83" s="39"/>
      <c r="I83" s="39"/>
      <c r="J83" s="39"/>
      <c r="K83" s="39"/>
      <c r="L83" s="39"/>
    </row>
    <row r="84" spans="2:12" s="16" customFormat="1" hidden="1" x14ac:dyDescent="0.75">
      <c r="B84" s="39"/>
      <c r="C84" s="39" t="s">
        <v>142</v>
      </c>
      <c r="E84" s="39" t="s">
        <v>143</v>
      </c>
      <c r="F84" s="39"/>
      <c r="G84" s="39"/>
      <c r="H84" s="39"/>
      <c r="I84" s="39"/>
      <c r="J84" s="39"/>
      <c r="K84" s="39"/>
      <c r="L84" s="39"/>
    </row>
    <row r="85" spans="2:12" s="16" customFormat="1" hidden="1" x14ac:dyDescent="0.75">
      <c r="B85" s="39"/>
      <c r="C85" s="39" t="s">
        <v>144</v>
      </c>
      <c r="E85" s="39" t="s">
        <v>159</v>
      </c>
      <c r="F85" s="39"/>
      <c r="G85" s="39"/>
      <c r="H85" s="39"/>
      <c r="I85" s="39"/>
      <c r="J85" s="39"/>
      <c r="K85" s="39"/>
      <c r="L85" s="39"/>
    </row>
    <row r="86" spans="2:12" s="16" customFormat="1" hidden="1" x14ac:dyDescent="0.75">
      <c r="B86" s="39"/>
      <c r="C86" s="39" t="s">
        <v>145</v>
      </c>
      <c r="E86" s="39" t="s">
        <v>146</v>
      </c>
      <c r="F86" s="39"/>
      <c r="G86" s="39"/>
      <c r="H86" s="39"/>
      <c r="I86" s="39"/>
      <c r="J86" s="39"/>
      <c r="K86" s="39"/>
      <c r="L86" s="39"/>
    </row>
    <row r="87" spans="2:12" s="16" customFormat="1" hidden="1" x14ac:dyDescent="0.75">
      <c r="B87" s="39"/>
      <c r="C87" s="39" t="s">
        <v>26</v>
      </c>
      <c r="D87" s="39"/>
      <c r="E87" s="39" t="s">
        <v>147</v>
      </c>
      <c r="F87" s="39"/>
      <c r="G87" s="39"/>
      <c r="H87" s="39"/>
      <c r="I87" s="39"/>
      <c r="J87" s="39"/>
      <c r="K87" s="39"/>
      <c r="L87" s="39"/>
    </row>
    <row r="88" spans="2:12" s="16" customFormat="1" hidden="1" x14ac:dyDescent="0.75">
      <c r="B88" s="39"/>
      <c r="C88" s="39" t="s">
        <v>148</v>
      </c>
      <c r="E88" s="105" t="s">
        <v>149</v>
      </c>
      <c r="F88" s="39"/>
      <c r="G88" s="39"/>
      <c r="H88" s="39"/>
      <c r="I88" s="39"/>
      <c r="J88" s="39"/>
      <c r="K88" s="39"/>
      <c r="L88" s="39"/>
    </row>
    <row r="89" spans="2:12" s="16" customFormat="1" hidden="1" x14ac:dyDescent="0.75">
      <c r="B89" s="39"/>
      <c r="C89" s="39" t="s">
        <v>150</v>
      </c>
      <c r="D89" s="39"/>
      <c r="E89" s="106" t="s">
        <v>151</v>
      </c>
      <c r="F89" s="39"/>
      <c r="G89" s="39"/>
      <c r="H89" s="39"/>
      <c r="I89" s="39"/>
      <c r="J89" s="39"/>
      <c r="K89" s="39"/>
      <c r="L89" s="39"/>
    </row>
    <row r="90" spans="2:12" s="16" customFormat="1" hidden="1" x14ac:dyDescent="0.75">
      <c r="B90" s="39"/>
      <c r="C90" s="39" t="s">
        <v>28</v>
      </c>
      <c r="E90" s="39" t="s">
        <v>152</v>
      </c>
      <c r="F90" s="39"/>
      <c r="G90" s="39"/>
      <c r="H90" s="39"/>
      <c r="I90" s="39"/>
      <c r="J90" s="39"/>
      <c r="K90" s="39"/>
      <c r="L90" s="39"/>
    </row>
    <row r="91" spans="2:12" s="16" customFormat="1" hidden="1" x14ac:dyDescent="0.75">
      <c r="B91" s="39"/>
      <c r="C91" s="39" t="s">
        <v>31</v>
      </c>
      <c r="E91" s="39" t="s">
        <v>153</v>
      </c>
      <c r="F91" s="39" t="s">
        <v>160</v>
      </c>
      <c r="G91" s="39"/>
      <c r="H91" s="39"/>
      <c r="I91" s="39"/>
      <c r="J91" s="39"/>
      <c r="K91" s="39"/>
      <c r="L91" s="39"/>
    </row>
    <row r="92" spans="2:12" s="16" customFormat="1" hidden="1" x14ac:dyDescent="0.75">
      <c r="B92" s="39"/>
      <c r="C92" s="39" t="s">
        <v>32</v>
      </c>
      <c r="E92" s="39" t="s">
        <v>154</v>
      </c>
      <c r="F92" s="39" t="s">
        <v>160</v>
      </c>
      <c r="G92" s="39"/>
      <c r="H92" s="39"/>
      <c r="I92" s="39"/>
      <c r="J92" s="39"/>
      <c r="K92" s="39"/>
      <c r="L92" s="39"/>
    </row>
    <row r="93" spans="2:12" s="16" customFormat="1" hidden="1" x14ac:dyDescent="0.75">
      <c r="B93" s="39"/>
      <c r="C93" s="39" t="s">
        <v>33</v>
      </c>
      <c r="E93" s="39" t="s">
        <v>152</v>
      </c>
      <c r="F93" s="39"/>
      <c r="G93" s="39"/>
      <c r="H93" s="39"/>
      <c r="I93" s="39"/>
      <c r="J93" s="39"/>
      <c r="K93" s="39"/>
      <c r="L93" s="39"/>
    </row>
    <row r="94" spans="2:12" s="16" customFormat="1" hidden="1" x14ac:dyDescent="0.75">
      <c r="B94" s="39"/>
      <c r="C94" s="39" t="s">
        <v>30</v>
      </c>
      <c r="E94" s="39" t="s">
        <v>155</v>
      </c>
      <c r="F94" s="39"/>
      <c r="G94" s="39"/>
      <c r="H94" s="39"/>
      <c r="I94" s="39"/>
      <c r="J94" s="39"/>
      <c r="K94" s="39"/>
      <c r="L94" s="39"/>
    </row>
    <row r="95" spans="2:12" s="16" customFormat="1" hidden="1" x14ac:dyDescent="0.75">
      <c r="B95" s="39"/>
      <c r="C95" s="39" t="s">
        <v>24</v>
      </c>
      <c r="D95" s="39"/>
      <c r="E95" s="39" t="s">
        <v>158</v>
      </c>
      <c r="F95" s="39"/>
      <c r="G95" s="39"/>
      <c r="H95" s="39"/>
      <c r="I95" s="39"/>
      <c r="J95" s="39"/>
      <c r="K95" s="39"/>
      <c r="L95" s="39"/>
    </row>
    <row r="96" spans="2:12" s="16" customFormat="1" hidden="1" x14ac:dyDescent="0.75">
      <c r="B96" s="39"/>
      <c r="C96" s="39" t="s">
        <v>161</v>
      </c>
      <c r="D96" s="39"/>
      <c r="E96" s="39" t="s">
        <v>162</v>
      </c>
      <c r="F96" s="39"/>
      <c r="G96" s="39"/>
      <c r="H96" s="39"/>
      <c r="I96" s="39"/>
      <c r="J96" s="39"/>
      <c r="K96" s="39"/>
      <c r="L96" s="39"/>
    </row>
    <row r="97" spans="2:12" s="16" customFormat="1" hidden="1" x14ac:dyDescent="0.7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2:12" s="16" customFormat="1" x14ac:dyDescent="0.7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2:12" s="16" customFormat="1" x14ac:dyDescent="0.7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2:12" s="16" customFormat="1" x14ac:dyDescent="0.7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2:12" s="16" customFormat="1" x14ac:dyDescent="0.7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2:12" s="16" customFormat="1" x14ac:dyDescent="0.7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2:12" s="16" customFormat="1" x14ac:dyDescent="0.7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2:12" s="16" customFormat="1" x14ac:dyDescent="0.7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</sheetData>
  <sheetProtection sheet="1" selectLockedCells="1"/>
  <mergeCells count="20">
    <mergeCell ref="G7:J7"/>
    <mergeCell ref="G8:J8"/>
    <mergeCell ref="L2:M2"/>
    <mergeCell ref="L3:M3"/>
    <mergeCell ref="L4:M4"/>
    <mergeCell ref="L5:M5"/>
    <mergeCell ref="L6:M6"/>
    <mergeCell ref="L7:M7"/>
    <mergeCell ref="L8:M8"/>
    <mergeCell ref="G2:J2"/>
    <mergeCell ref="G3:J3"/>
    <mergeCell ref="G4:J4"/>
    <mergeCell ref="G5:J5"/>
    <mergeCell ref="G6:J6"/>
    <mergeCell ref="G18:H18"/>
    <mergeCell ref="I18:J18"/>
    <mergeCell ref="K18:L18"/>
    <mergeCell ref="F14:K14"/>
    <mergeCell ref="B64:C73"/>
    <mergeCell ref="B62:C62"/>
  </mergeCells>
  <pageMargins left="0.75" right="0.25" top="0.5" bottom="0" header="0.3" footer="0.3"/>
  <pageSetup scale="56" orientation="portrait" verticalDpi="0" copies="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EF258-A3B0-4313-B543-5F0E215F571C}">
  <dimension ref="B2:C20"/>
  <sheetViews>
    <sheetView workbookViewId="0">
      <selection activeCell="E10" sqref="E10"/>
    </sheetView>
  </sheetViews>
  <sheetFormatPr defaultRowHeight="12.25" x14ac:dyDescent="0.65"/>
  <cols>
    <col min="1" max="1" width="3.58984375" style="38" customWidth="1"/>
    <col min="2" max="16384" width="8.7265625" style="38"/>
  </cols>
  <sheetData>
    <row r="2" spans="2:3" x14ac:dyDescent="0.65">
      <c r="B2" s="38" t="s">
        <v>113</v>
      </c>
    </row>
    <row r="4" spans="2:3" x14ac:dyDescent="0.65">
      <c r="B4" s="38">
        <v>1</v>
      </c>
      <c r="C4" s="38" t="s">
        <v>114</v>
      </c>
    </row>
    <row r="6" spans="2:3" x14ac:dyDescent="0.65">
      <c r="B6" s="38">
        <v>2</v>
      </c>
      <c r="C6" s="38" t="s">
        <v>115</v>
      </c>
    </row>
    <row r="7" spans="2:3" x14ac:dyDescent="0.65">
      <c r="C7" s="38" t="s">
        <v>116</v>
      </c>
    </row>
    <row r="8" spans="2:3" x14ac:dyDescent="0.65">
      <c r="C8" s="38" t="s">
        <v>117</v>
      </c>
    </row>
    <row r="9" spans="2:3" x14ac:dyDescent="0.65">
      <c r="C9" s="38" t="s">
        <v>118</v>
      </c>
    </row>
    <row r="10" spans="2:3" x14ac:dyDescent="0.65">
      <c r="C10" s="38" t="s">
        <v>119</v>
      </c>
    </row>
    <row r="11" spans="2:3" x14ac:dyDescent="0.65">
      <c r="C11" s="38" t="s">
        <v>120</v>
      </c>
    </row>
    <row r="12" spans="2:3" x14ac:dyDescent="0.65">
      <c r="C12" s="38" t="s">
        <v>121</v>
      </c>
    </row>
    <row r="13" spans="2:3" x14ac:dyDescent="0.65">
      <c r="C13" s="38" t="s">
        <v>122</v>
      </c>
    </row>
    <row r="15" spans="2:3" x14ac:dyDescent="0.65">
      <c r="B15" s="38">
        <v>3</v>
      </c>
      <c r="C15" s="38" t="s">
        <v>123</v>
      </c>
    </row>
    <row r="16" spans="2:3" x14ac:dyDescent="0.65">
      <c r="C16" s="38" t="s">
        <v>124</v>
      </c>
    </row>
    <row r="17" spans="3:3" x14ac:dyDescent="0.65">
      <c r="C17" s="38" t="s">
        <v>125</v>
      </c>
    </row>
    <row r="18" spans="3:3" x14ac:dyDescent="0.65">
      <c r="C18" s="38" t="s">
        <v>126</v>
      </c>
    </row>
    <row r="19" spans="3:3" x14ac:dyDescent="0.65">
      <c r="C19" s="38" t="s">
        <v>127</v>
      </c>
    </row>
    <row r="20" spans="3:3" x14ac:dyDescent="0.65">
      <c r="C20" s="38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Introduction</vt:lpstr>
      <vt:lpstr>Water &amp; Soil Data</vt:lpstr>
      <vt:lpstr>Features</vt:lpstr>
      <vt:lpstr>Introduction!Print_Area</vt:lpstr>
      <vt:lpstr>'Water &amp; Soil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Todd Eden</cp:lastModifiedBy>
  <cp:lastPrinted>2022-05-11T18:35:53Z</cp:lastPrinted>
  <dcterms:created xsi:type="dcterms:W3CDTF">2021-12-21T12:50:57Z</dcterms:created>
  <dcterms:modified xsi:type="dcterms:W3CDTF">2022-05-11T18:36:30Z</dcterms:modified>
</cp:coreProperties>
</file>